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242BD301-0017-C64D-8D43-C2762F94D31C}" xr6:coauthVersionLast="43" xr6:coauthVersionMax="43" xr10:uidLastSave="{00000000-0000-0000-0000-000000000000}"/>
  <bookViews>
    <workbookView xWindow="0" yWindow="460" windowWidth="23040" windowHeight="9820" xr2:uid="{00000000-000D-0000-FFFF-FFFF00000000}"/>
  </bookViews>
  <sheets>
    <sheet name="Bid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2" l="1"/>
  <c r="G23" i="2"/>
  <c r="M12" i="2" l="1"/>
  <c r="G26" i="2"/>
  <c r="G16" i="2" l="1"/>
</calcChain>
</file>

<file path=xl/sharedStrings.xml><?xml version="1.0" encoding="utf-8"?>
<sst xmlns="http://schemas.openxmlformats.org/spreadsheetml/2006/main" count="74" uniqueCount="58">
  <si>
    <t>Vendor</t>
  </si>
  <si>
    <t>Lowe's Lake Jackson</t>
  </si>
  <si>
    <t>Contact</t>
  </si>
  <si>
    <t>798 2148</t>
  </si>
  <si>
    <t>297-9999</t>
  </si>
  <si>
    <t>Number Needed</t>
  </si>
  <si>
    <t>Keaton Wendel</t>
  </si>
  <si>
    <t>keaton@bayoucitylumber.com</t>
  </si>
  <si>
    <t>361-727-2123</t>
  </si>
  <si>
    <t>Key Allegro Charter Boats, Inc., 601 North 11th Street, Fulton, Texas 78358</t>
  </si>
  <si>
    <t xml:space="preserve"> </t>
  </si>
  <si>
    <t>John Shepherd</t>
  </si>
  <si>
    <t>driller59@sbcglobal.net</t>
  </si>
  <si>
    <t xml:space="preserve">713-991-2377 </t>
  </si>
  <si>
    <t>Office</t>
  </si>
  <si>
    <t>Email</t>
  </si>
  <si>
    <t>Mobile</t>
  </si>
  <si>
    <t xml:space="preserve">361-275-4842 </t>
  </si>
  <si>
    <r>
      <t>TanDeck™</t>
    </r>
    <r>
      <rPr>
        <sz val="11"/>
        <color rgb="FF5A5A5A"/>
        <rFont val="Calibri"/>
        <family val="2"/>
        <scheme val="minor"/>
      </rPr>
      <t> ULTIMATE MARINE DOCK BOARD</t>
    </r>
  </si>
  <si>
    <t>2”x4”x 10’</t>
  </si>
  <si>
    <t>2”x6”x6’</t>
  </si>
  <si>
    <t>2”x6”x8’</t>
  </si>
  <si>
    <t>2”x6”x10’</t>
  </si>
  <si>
    <t>#10 x3” 305SS</t>
  </si>
  <si>
    <t>Dimension</t>
  </si>
  <si>
    <t>Date of Bid</t>
  </si>
  <si>
    <r>
      <t>1750 pieces per box, $365/box, 32 boxes =</t>
    </r>
    <r>
      <rPr>
        <b/>
        <sz val="11"/>
        <color rgb="FFFF0000"/>
        <rFont val="Calibri"/>
        <family val="2"/>
        <scheme val="minor"/>
      </rPr>
      <t xml:space="preserve"> $11,680</t>
    </r>
    <r>
      <rPr>
        <sz val="11"/>
        <color theme="1"/>
        <rFont val="Calibri"/>
        <family val="2"/>
        <scheme val="minor"/>
      </rPr>
      <t xml:space="preserve"> for 56,000 screws</t>
    </r>
  </si>
  <si>
    <t>305 Stainless Steel Composite Decking Screws with reverse threads on the upper 1/3 of the shaft near the head</t>
  </si>
  <si>
    <t>361-205-5552</t>
  </si>
  <si>
    <r>
      <t xml:space="preserve">32 boxes at $312.20 per box = </t>
    </r>
    <r>
      <rPr>
        <b/>
        <sz val="11"/>
        <color rgb="FFFF0000"/>
        <rFont val="Calibri"/>
        <family val="2"/>
        <scheme val="minor"/>
      </rPr>
      <t>$9990.40</t>
    </r>
  </si>
  <si>
    <r>
      <t>Freight =</t>
    </r>
    <r>
      <rPr>
        <b/>
        <sz val="11"/>
        <color rgb="FFFF0000"/>
        <rFont val="Calibri"/>
        <family val="2"/>
        <scheme val="minor"/>
      </rPr>
      <t xml:space="preserve"> $5,400</t>
    </r>
  </si>
  <si>
    <t>OH MY! Deck and Dock 3803 Highway 35 South, Rockport, Texas 78382</t>
  </si>
  <si>
    <t>Mike Mayes</t>
  </si>
  <si>
    <t>tropicalmike@ymail.com</t>
  </si>
  <si>
    <r>
      <t>32 boxes at $325 per box =</t>
    </r>
    <r>
      <rPr>
        <b/>
        <sz val="11"/>
        <color rgb="FFFF0000"/>
        <rFont val="Calibri"/>
        <family val="2"/>
        <scheme val="minor"/>
      </rPr>
      <t xml:space="preserve"> $10,400.00</t>
    </r>
  </si>
  <si>
    <t>Bayou City Lumber                 11106 Telephone Road, Houston, Texas 77075</t>
  </si>
  <si>
    <t>Ground contact pressure-treated lumber</t>
  </si>
  <si>
    <t>4 X 6 - 8'             #2 treated</t>
  </si>
  <si>
    <t>2 X 6 - 12              #1 treated</t>
  </si>
  <si>
    <t>McCoy's Building Supply 1308 South Books, Brazoria, Texas 77422</t>
  </si>
  <si>
    <t>STORE003@MCCOYS.COM</t>
  </si>
  <si>
    <t>Robert Paul</t>
  </si>
  <si>
    <t>Home Depot  Lake Jackson, Texas 77566</t>
  </si>
  <si>
    <t>prodesk_6517@homedepot.com</t>
  </si>
  <si>
    <t>979-297-3562</t>
  </si>
  <si>
    <r>
      <t xml:space="preserve">2nd quote </t>
    </r>
    <r>
      <rPr>
        <b/>
        <sz val="11"/>
        <color rgb="FFFF0000"/>
        <rFont val="Calibri"/>
        <family val="2"/>
        <scheme val="minor"/>
      </rPr>
      <t>$6537.15</t>
    </r>
    <r>
      <rPr>
        <sz val="11"/>
        <color theme="1"/>
        <rFont val="Calibri"/>
        <family val="2"/>
        <scheme val="minor"/>
      </rPr>
      <t>, but 2x6 not ground contact.</t>
    </r>
  </si>
  <si>
    <t>Jeffrey Fry</t>
  </si>
  <si>
    <t xml:space="preserve">jeffrey.a.fry@store.lowes.com </t>
  </si>
  <si>
    <r>
      <t>31 boxes #10x3" 305SS Star drive, 1,500 screws per box,</t>
    </r>
    <r>
      <rPr>
        <b/>
        <sz val="11"/>
        <color rgb="FFFF0000"/>
        <rFont val="Calibri"/>
        <family val="2"/>
        <scheme val="minor"/>
      </rPr>
      <t xml:space="preserve"> $9,765</t>
    </r>
  </si>
  <si>
    <t>I originally talked to Wes Rodriguez, but he moved to another McCoy's store. I phoned Robert Paul 9:49 am on 14Mar; he was still working on a bid, having trouble with the screws.  I clarified our screw desire and also our need for treated lumber.</t>
  </si>
  <si>
    <r>
      <t>32 buckets 305 SS #10x3" at $308.42 each -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$9869.44</t>
    </r>
  </si>
  <si>
    <t>56,000 Stanley Strong Tie  DCU234S305  #10 x 2 3/4-inch 305 stainless steel deck screws in consolidated strips</t>
  </si>
  <si>
    <t>#10 x 2 3/4"</t>
  </si>
  <si>
    <r>
      <t xml:space="preserve">56 boxes at $263 per box = </t>
    </r>
    <r>
      <rPr>
        <b/>
        <sz val="12"/>
        <color rgb="FFFF0000"/>
        <rFont val="Calibri"/>
        <family val="2"/>
        <scheme val="minor"/>
      </rPr>
      <t>$14,728</t>
    </r>
  </si>
  <si>
    <r>
      <t>56 boxes @ 239.29 per box =</t>
    </r>
    <r>
      <rPr>
        <b/>
        <sz val="12"/>
        <color rgb="FFFF0000"/>
        <rFont val="Calibri"/>
        <family val="2"/>
        <scheme val="minor"/>
      </rPr>
      <t xml:space="preserve"> $13,176.24</t>
    </r>
  </si>
  <si>
    <r>
      <t xml:space="preserve">56 boxes at $285.71per box, = </t>
    </r>
    <r>
      <rPr>
        <b/>
        <sz val="12"/>
        <color rgb="FFFF0000"/>
        <rFont val="Calibri"/>
        <family val="2"/>
        <scheme val="minor"/>
      </rPr>
      <t>$15,999.76</t>
    </r>
  </si>
  <si>
    <t>Marsha Graham, Prodesk</t>
  </si>
  <si>
    <t>Summary of Bids for Decking Materials for Bobcat Woods Trail Repair and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</si>
</sst>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5A5A5A"/>
      <name val="Calibri"/>
      <family val="2"/>
      <scheme val="minor"/>
    </font>
    <font>
      <sz val="11"/>
      <color rgb="FF5A5A5A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0" xfId="1" applyFill="1"/>
    <xf numFmtId="1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opicalmike@y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riller59@sbcglobal.net" TargetMode="External"/><Relationship Id="rId1" Type="http://schemas.openxmlformats.org/officeDocument/2006/relationships/hyperlink" Target="mailto:keaton@bayoucitylumber.com" TargetMode="External"/><Relationship Id="rId6" Type="http://schemas.openxmlformats.org/officeDocument/2006/relationships/hyperlink" Target="mailto:jeffrey.a.fry@store.lowes.com" TargetMode="External"/><Relationship Id="rId5" Type="http://schemas.openxmlformats.org/officeDocument/2006/relationships/hyperlink" Target="mailto:prodesk_6517@homedepot.com" TargetMode="External"/><Relationship Id="rId4" Type="http://schemas.openxmlformats.org/officeDocument/2006/relationships/hyperlink" Target="mailto:STORE003@MCCO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topLeftCell="A12" workbookViewId="0">
      <selection activeCell="C32" sqref="C32"/>
    </sheetView>
  </sheetViews>
  <sheetFormatPr baseColWidth="10" defaultColWidth="8.83203125" defaultRowHeight="15" x14ac:dyDescent="0.2"/>
  <cols>
    <col min="1" max="1" width="24.83203125" customWidth="1"/>
    <col min="2" max="2" width="13.33203125" customWidth="1"/>
    <col min="3" max="3" width="26.33203125" customWidth="1"/>
    <col min="4" max="4" width="15.1640625" customWidth="1"/>
    <col min="5" max="5" width="13.33203125" customWidth="1"/>
    <col min="6" max="6" width="10.5" style="22" customWidth="1"/>
    <col min="7" max="7" width="12.33203125" customWidth="1"/>
    <col min="8" max="8" width="11.83203125" customWidth="1"/>
    <col min="9" max="9" width="13" customWidth="1"/>
    <col min="11" max="11" width="10.6640625" customWidth="1"/>
    <col min="13" max="14" width="13.5" customWidth="1"/>
    <col min="16" max="16" width="36" customWidth="1"/>
  </cols>
  <sheetData>
    <row r="1" spans="1:16" ht="26" x14ac:dyDescent="0.3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s="1" customFormat="1" ht="80.75" customHeight="1" thickBot="1" x14ac:dyDescent="0.25">
      <c r="A2" s="1" t="s">
        <v>0</v>
      </c>
      <c r="B2" s="1" t="s">
        <v>2</v>
      </c>
      <c r="C2" s="1" t="s">
        <v>15</v>
      </c>
      <c r="D2" s="1" t="s">
        <v>14</v>
      </c>
      <c r="E2" s="1" t="s">
        <v>16</v>
      </c>
      <c r="F2" s="24" t="s">
        <v>25</v>
      </c>
      <c r="G2" s="41" t="s">
        <v>18</v>
      </c>
      <c r="H2" s="41"/>
      <c r="I2" s="35" t="s">
        <v>27</v>
      </c>
      <c r="J2" s="35"/>
      <c r="K2" s="35" t="s">
        <v>51</v>
      </c>
      <c r="L2" s="35"/>
      <c r="M2" s="35" t="s">
        <v>36</v>
      </c>
      <c r="N2" s="35"/>
    </row>
    <row r="3" spans="1:16" ht="31" thickBot="1" x14ac:dyDescent="0.25">
      <c r="G3" s="7" t="s">
        <v>24</v>
      </c>
      <c r="H3" s="8" t="s">
        <v>5</v>
      </c>
      <c r="I3" s="1" t="s">
        <v>24</v>
      </c>
      <c r="J3" s="8" t="s">
        <v>5</v>
      </c>
      <c r="K3" s="24" t="s">
        <v>24</v>
      </c>
      <c r="L3" s="21" t="s">
        <v>5</v>
      </c>
      <c r="M3" s="21" t="s">
        <v>24</v>
      </c>
      <c r="N3" s="21" t="s">
        <v>5</v>
      </c>
    </row>
    <row r="4" spans="1:16" ht="17" thickBot="1" x14ac:dyDescent="0.25">
      <c r="G4" s="9" t="s">
        <v>19</v>
      </c>
      <c r="H4" s="10">
        <v>580</v>
      </c>
      <c r="I4" s="14" t="s">
        <v>23</v>
      </c>
      <c r="J4" s="11">
        <v>56000</v>
      </c>
      <c r="K4" s="11" t="s">
        <v>52</v>
      </c>
      <c r="L4" s="25">
        <v>56000</v>
      </c>
      <c r="M4" s="39" t="s">
        <v>37</v>
      </c>
      <c r="N4" s="38">
        <v>240</v>
      </c>
    </row>
    <row r="5" spans="1:16" ht="16" thickBot="1" x14ac:dyDescent="0.25">
      <c r="G5" s="9" t="s">
        <v>20</v>
      </c>
      <c r="H5" s="12">
        <v>3630</v>
      </c>
      <c r="M5" s="39"/>
      <c r="N5" s="38"/>
    </row>
    <row r="6" spans="1:16" ht="16" thickBot="1" x14ac:dyDescent="0.25">
      <c r="G6" s="9" t="s">
        <v>21</v>
      </c>
      <c r="H6" s="10">
        <v>330</v>
      </c>
      <c r="M6" s="39" t="s">
        <v>38</v>
      </c>
      <c r="N6" s="38">
        <v>455</v>
      </c>
    </row>
    <row r="7" spans="1:16" ht="16" thickBot="1" x14ac:dyDescent="0.25">
      <c r="G7" s="9" t="s">
        <v>22</v>
      </c>
      <c r="H7" s="10">
        <v>110</v>
      </c>
      <c r="M7" s="39"/>
      <c r="N7" s="38"/>
    </row>
    <row r="11" spans="1:16" s="1" customFormat="1" ht="56" customHeight="1" x14ac:dyDescent="0.2">
      <c r="A11" s="20" t="s">
        <v>35</v>
      </c>
      <c r="B11" s="1" t="s">
        <v>6</v>
      </c>
      <c r="C11" s="2" t="s">
        <v>7</v>
      </c>
      <c r="D11" s="1" t="s">
        <v>13</v>
      </c>
      <c r="E11" s="1" t="s">
        <v>17</v>
      </c>
      <c r="F11" s="15">
        <v>42800</v>
      </c>
      <c r="I11" s="35" t="s">
        <v>26</v>
      </c>
      <c r="J11" s="35"/>
      <c r="K11" s="35" t="s">
        <v>55</v>
      </c>
      <c r="L11" s="35"/>
    </row>
    <row r="12" spans="1:16" x14ac:dyDescent="0.2">
      <c r="F12" s="15">
        <v>42793</v>
      </c>
      <c r="M12" s="40">
        <f>3261.6+4559.1+150</f>
        <v>7970.7000000000007</v>
      </c>
      <c r="N12" s="40"/>
    </row>
    <row r="13" spans="1:16" ht="5.75" customHeight="1" x14ac:dyDescent="0.2">
      <c r="A13" s="18"/>
      <c r="B13" s="18"/>
      <c r="C13" s="18"/>
      <c r="D13" s="18"/>
      <c r="E13" s="18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48" x14ac:dyDescent="0.2">
      <c r="A14" s="29" t="s">
        <v>42</v>
      </c>
      <c r="B14" s="3" t="s">
        <v>56</v>
      </c>
      <c r="C14" s="2" t="s">
        <v>43</v>
      </c>
      <c r="D14" s="17" t="s">
        <v>44</v>
      </c>
      <c r="E14" s="17"/>
      <c r="F14" s="15">
        <v>42803</v>
      </c>
      <c r="M14" s="39" t="s">
        <v>45</v>
      </c>
      <c r="N14" s="39"/>
    </row>
    <row r="15" spans="1:16" ht="5" customHeight="1" x14ac:dyDescent="0.2">
      <c r="A15" s="18"/>
      <c r="B15" s="18"/>
      <c r="C15" s="18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4" customFormat="1" ht="48" x14ac:dyDescent="0.2">
      <c r="A16" s="6" t="s">
        <v>9</v>
      </c>
      <c r="B16" s="4" t="s">
        <v>11</v>
      </c>
      <c r="C16" s="5" t="s">
        <v>12</v>
      </c>
      <c r="E16" s="16" t="s">
        <v>28</v>
      </c>
      <c r="F16" s="15">
        <v>42800</v>
      </c>
      <c r="G16" s="45">
        <f>18444+80803.8+9794.4+4081+4452</f>
        <v>117575.2</v>
      </c>
      <c r="H16" s="45"/>
      <c r="I16" s="35" t="s">
        <v>29</v>
      </c>
      <c r="J16" s="35"/>
      <c r="K16" s="35" t="s">
        <v>53</v>
      </c>
      <c r="L16" s="35"/>
    </row>
    <row r="17" spans="1:18" x14ac:dyDescent="0.2">
      <c r="G17" s="34" t="s">
        <v>30</v>
      </c>
      <c r="H17" s="34"/>
      <c r="I17" s="33"/>
      <c r="J17" s="33"/>
      <c r="K17" s="22"/>
      <c r="L17" s="22"/>
    </row>
    <row r="18" spans="1:18" ht="5.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8"/>
      <c r="N18" s="18"/>
      <c r="O18" s="18"/>
      <c r="P18" s="18"/>
    </row>
    <row r="19" spans="1:18" x14ac:dyDescent="0.2">
      <c r="F19" s="27"/>
      <c r="G19" s="27"/>
      <c r="H19" s="27"/>
      <c r="I19" s="27"/>
      <c r="J19" s="27"/>
      <c r="K19" s="27"/>
      <c r="L19" s="27"/>
    </row>
    <row r="20" spans="1:18" s="4" customFormat="1" ht="49" customHeight="1" x14ac:dyDescent="0.2">
      <c r="A20" s="4" t="s">
        <v>1</v>
      </c>
      <c r="B20" s="4" t="s">
        <v>46</v>
      </c>
      <c r="C20" s="5" t="s">
        <v>47</v>
      </c>
      <c r="D20" s="4" t="s">
        <v>4</v>
      </c>
      <c r="E20" s="4" t="s">
        <v>10</v>
      </c>
      <c r="F20" s="15">
        <v>42794</v>
      </c>
      <c r="G20" s="28"/>
      <c r="H20" s="28"/>
      <c r="I20" s="35" t="s">
        <v>48</v>
      </c>
      <c r="J20" s="35"/>
      <c r="K20" s="26"/>
      <c r="L20" s="26"/>
    </row>
    <row r="21" spans="1:18" ht="5.5" customHeight="1" x14ac:dyDescent="0.2">
      <c r="A21" s="18"/>
      <c r="B21" s="18"/>
      <c r="C21" s="30"/>
      <c r="D21" s="18"/>
      <c r="E21" s="18"/>
      <c r="F21" s="31"/>
      <c r="G21" s="19"/>
      <c r="H21" s="19"/>
      <c r="I21" s="32"/>
      <c r="J21" s="32"/>
      <c r="K21" s="32"/>
      <c r="L21" s="32"/>
      <c r="M21" s="18"/>
      <c r="N21" s="18"/>
      <c r="O21" s="18"/>
      <c r="P21" s="18"/>
    </row>
    <row r="22" spans="1:18" x14ac:dyDescent="0.2">
      <c r="G22" s="13"/>
      <c r="H22" s="13"/>
      <c r="I22" s="13"/>
      <c r="J22" s="13"/>
      <c r="K22" s="22"/>
      <c r="L22" s="22"/>
    </row>
    <row r="23" spans="1:18" s="4" customFormat="1" ht="43.25" customHeight="1" x14ac:dyDescent="0.2">
      <c r="A23" s="42" t="s">
        <v>39</v>
      </c>
      <c r="B23" s="38" t="s">
        <v>41</v>
      </c>
      <c r="C23" s="5" t="s">
        <v>40</v>
      </c>
      <c r="D23" s="4" t="s">
        <v>3</v>
      </c>
      <c r="E23" s="4" t="s">
        <v>10</v>
      </c>
      <c r="F23" s="15">
        <v>42808</v>
      </c>
      <c r="G23" s="43">
        <f>87954.9+20381.2+10662.3+4442.9+4847</f>
        <v>128288.29999999999</v>
      </c>
      <c r="H23" s="43"/>
      <c r="I23" s="44" t="s">
        <v>50</v>
      </c>
      <c r="J23" s="44"/>
      <c r="K23" s="44" t="s">
        <v>54</v>
      </c>
      <c r="L23" s="44"/>
      <c r="M23" s="45">
        <f>2832+4095</f>
        <v>6927</v>
      </c>
      <c r="N23" s="45"/>
      <c r="P23" s="35" t="s">
        <v>49</v>
      </c>
      <c r="Q23" s="35"/>
      <c r="R23" s="35"/>
    </row>
    <row r="24" spans="1:18" ht="43.5" customHeight="1" x14ac:dyDescent="0.2">
      <c r="A24" s="42"/>
      <c r="B24" s="38"/>
      <c r="G24" s="38" t="s">
        <v>30</v>
      </c>
      <c r="H24" s="38"/>
      <c r="I24" s="4"/>
      <c r="J24" s="4"/>
      <c r="K24" s="24"/>
      <c r="L24" s="24"/>
      <c r="P24" s="35"/>
      <c r="Q24" s="35"/>
      <c r="R24" s="35"/>
    </row>
    <row r="25" spans="1:18" ht="5.5" customHeight="1" x14ac:dyDescent="0.2">
      <c r="A25" s="18"/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19"/>
      <c r="M25" s="18"/>
      <c r="N25" s="18"/>
      <c r="O25" s="18"/>
      <c r="P25" s="18"/>
    </row>
    <row r="26" spans="1:18" s="4" customFormat="1" ht="48" x14ac:dyDescent="0.2">
      <c r="A26" s="6" t="s">
        <v>31</v>
      </c>
      <c r="B26" s="4" t="s">
        <v>32</v>
      </c>
      <c r="C26" s="5" t="s">
        <v>33</v>
      </c>
      <c r="E26" s="4" t="s">
        <v>8</v>
      </c>
      <c r="F26" s="15">
        <v>42800</v>
      </c>
      <c r="G26" s="37">
        <f>19082+84506.4+10243.2+4268+4656.5</f>
        <v>122756.09999999999</v>
      </c>
      <c r="H26" s="37"/>
      <c r="I26" s="35" t="s">
        <v>34</v>
      </c>
      <c r="J26" s="35"/>
      <c r="K26" s="23"/>
      <c r="L26" s="23"/>
    </row>
    <row r="27" spans="1:18" x14ac:dyDescent="0.2">
      <c r="G27" s="34" t="s">
        <v>30</v>
      </c>
      <c r="H27" s="34"/>
      <c r="I27" s="33"/>
      <c r="J27" s="33"/>
      <c r="K27" s="22"/>
      <c r="L27" s="22"/>
    </row>
    <row r="28" spans="1:18" x14ac:dyDescent="0.2">
      <c r="D28" t="s">
        <v>10</v>
      </c>
    </row>
    <row r="29" spans="1:18" x14ac:dyDescent="0.2">
      <c r="G29" t="s">
        <v>10</v>
      </c>
    </row>
    <row r="30" spans="1:18" x14ac:dyDescent="0.2">
      <c r="G30" t="s">
        <v>10</v>
      </c>
    </row>
    <row r="31" spans="1:18" x14ac:dyDescent="0.2">
      <c r="G31" t="s">
        <v>10</v>
      </c>
    </row>
    <row r="32" spans="1:18" x14ac:dyDescent="0.2">
      <c r="G32" t="s">
        <v>10</v>
      </c>
      <c r="H32" t="s">
        <v>10</v>
      </c>
    </row>
    <row r="33" spans="7:7" x14ac:dyDescent="0.2">
      <c r="G33" t="s">
        <v>10</v>
      </c>
    </row>
  </sheetData>
  <mergeCells count="29">
    <mergeCell ref="M14:N14"/>
    <mergeCell ref="A23:A24"/>
    <mergeCell ref="P23:R24"/>
    <mergeCell ref="G23:H23"/>
    <mergeCell ref="I23:J23"/>
    <mergeCell ref="I16:J16"/>
    <mergeCell ref="K16:L16"/>
    <mergeCell ref="K23:L23"/>
    <mergeCell ref="G16:H16"/>
    <mergeCell ref="I20:J20"/>
    <mergeCell ref="M23:N23"/>
    <mergeCell ref="G17:H17"/>
    <mergeCell ref="G24:H24"/>
    <mergeCell ref="G27:H27"/>
    <mergeCell ref="K2:L2"/>
    <mergeCell ref="A1:N1"/>
    <mergeCell ref="G26:H26"/>
    <mergeCell ref="I26:J26"/>
    <mergeCell ref="B23:B24"/>
    <mergeCell ref="M2:N2"/>
    <mergeCell ref="M4:M5"/>
    <mergeCell ref="M6:M7"/>
    <mergeCell ref="N6:N7"/>
    <mergeCell ref="N4:N5"/>
    <mergeCell ref="M12:N12"/>
    <mergeCell ref="G2:H2"/>
    <mergeCell ref="I2:J2"/>
    <mergeCell ref="I11:J11"/>
    <mergeCell ref="K11:L11"/>
  </mergeCells>
  <hyperlinks>
    <hyperlink ref="C11" r:id="rId1" xr:uid="{00000000-0004-0000-0000-000000000000}"/>
    <hyperlink ref="C16" r:id="rId2" xr:uid="{00000000-0004-0000-0000-000001000000}"/>
    <hyperlink ref="C26" r:id="rId3" xr:uid="{00000000-0004-0000-0000-000002000000}"/>
    <hyperlink ref="C23" r:id="rId4" xr:uid="{00000000-0004-0000-0000-000003000000}"/>
    <hyperlink ref="C14" r:id="rId5" xr:uid="{00000000-0004-0000-0000-000004000000}"/>
    <hyperlink ref="C20" r:id="rId6" xr:uid="{00000000-0004-0000-0000-000005000000}"/>
  </hyperlinks>
  <printOptions gridLines="1"/>
  <pageMargins left="0.7" right="0.7" top="0.75" bottom="0.75" header="0.3" footer="0.3"/>
  <pageSetup scale="47" orientation="landscape" horizontalDpi="360" verticalDpi="36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Cornell</dc:creator>
  <cp:lastModifiedBy>Amber Bryan</cp:lastModifiedBy>
  <cp:lastPrinted>2017-04-30T15:53:47Z</cp:lastPrinted>
  <dcterms:created xsi:type="dcterms:W3CDTF">2017-02-23T22:59:44Z</dcterms:created>
  <dcterms:modified xsi:type="dcterms:W3CDTF">2019-08-08T15:02:36Z</dcterms:modified>
</cp:coreProperties>
</file>