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5F4B1AEF-5892-4248-A791-A28EF38BDE7D}" xr6:coauthVersionLast="43" xr6:coauthVersionMax="43" xr10:uidLastSave="{00000000-0000-0000-0000-000000000000}"/>
  <bookViews>
    <workbookView xWindow="0" yWindow="460" windowWidth="23040" windowHeight="7660" xr2:uid="{00000000-000D-0000-FFFF-FFFF00000000}"/>
  </bookViews>
  <sheets>
    <sheet name="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2" l="1"/>
  <c r="C52" i="2"/>
  <c r="C47" i="2"/>
  <c r="C38" i="2"/>
  <c r="C68" i="2" s="1"/>
  <c r="C7" i="2"/>
  <c r="C18" i="2"/>
  <c r="C12" i="2"/>
  <c r="C29" i="2" l="1"/>
  <c r="C70" i="2" s="1"/>
  <c r="B47" i="2"/>
  <c r="B66" i="2" l="1"/>
  <c r="B52" i="2"/>
  <c r="B38" i="2"/>
  <c r="B18" i="2"/>
  <c r="B12" i="2"/>
  <c r="B7" i="2"/>
  <c r="B68" i="2" l="1"/>
  <c r="B29" i="2"/>
  <c r="B70" i="2" l="1"/>
</calcChain>
</file>

<file path=xl/sharedStrings.xml><?xml version="1.0" encoding="utf-8"?>
<sst xmlns="http://schemas.openxmlformats.org/spreadsheetml/2006/main" count="64" uniqueCount="60">
  <si>
    <t>Friends of Brazoria Wildlife Refuges</t>
  </si>
  <si>
    <t>Revenue</t>
  </si>
  <si>
    <t>Grants, Total</t>
  </si>
  <si>
    <t>Texas Parks and Wildlife Department</t>
  </si>
  <si>
    <t>Fundraising Total</t>
  </si>
  <si>
    <t>Migration Celebration</t>
  </si>
  <si>
    <t>Birds-of-Prey</t>
  </si>
  <si>
    <t>A Taste for Nature</t>
  </si>
  <si>
    <t>Houston Endowment</t>
  </si>
  <si>
    <t xml:space="preserve">Grants </t>
  </si>
  <si>
    <t xml:space="preserve">Fundraising  </t>
  </si>
  <si>
    <t>Donations</t>
  </si>
  <si>
    <t>Dues</t>
  </si>
  <si>
    <t>Investment Income</t>
  </si>
  <si>
    <t>Restitutions</t>
  </si>
  <si>
    <t>Kathrine McGovern</t>
  </si>
  <si>
    <t>Bryan Adams Memorial</t>
  </si>
  <si>
    <t>Total Donations</t>
  </si>
  <si>
    <t>Total Restitutions</t>
  </si>
  <si>
    <t>Phillips66 (Christmas Birdcount Dinner)</t>
  </si>
  <si>
    <t>Donations for unspecified use</t>
  </si>
  <si>
    <t>Total Dues</t>
  </si>
  <si>
    <t>Interest</t>
  </si>
  <si>
    <t>Total Investment Income</t>
  </si>
  <si>
    <t>Total Revenue</t>
  </si>
  <si>
    <t xml:space="preserve"> </t>
  </si>
  <si>
    <t>Expenses</t>
  </si>
  <si>
    <t>Grants</t>
  </si>
  <si>
    <t>Projects</t>
  </si>
  <si>
    <t>Environmental Education Support</t>
  </si>
  <si>
    <t>Administration Expenses</t>
  </si>
  <si>
    <t>Insurance</t>
  </si>
  <si>
    <t>Sea Turtle Patrol</t>
  </si>
  <si>
    <t>Junior Naturalist Support</t>
  </si>
  <si>
    <t>National Wildlife Refuge Association</t>
  </si>
  <si>
    <t>Every Kid in the Park</t>
  </si>
  <si>
    <t>Bobcat Woods Trail (TPWD)</t>
  </si>
  <si>
    <t>Christmas Birdcount Dinner</t>
  </si>
  <si>
    <t>Events</t>
  </si>
  <si>
    <t>Brazosport Area Chamber of Commerce</t>
  </si>
  <si>
    <t>Texas Sales and Use Tax</t>
  </si>
  <si>
    <t>Square Service Fees</t>
  </si>
  <si>
    <t>Post Office Box Rental</t>
  </si>
  <si>
    <t>Office Supples</t>
  </si>
  <si>
    <t>Banking Fees</t>
  </si>
  <si>
    <t>Telephone</t>
  </si>
  <si>
    <t>Morgan Storage Building</t>
  </si>
  <si>
    <t>Total Administration Expense</t>
  </si>
  <si>
    <t>Total Event Expense</t>
  </si>
  <si>
    <t>Total Project Expense</t>
  </si>
  <si>
    <t>Total Grant Expense</t>
  </si>
  <si>
    <t>Poole Tract Purchase</t>
  </si>
  <si>
    <t>Cedar Lake Cut Discovery costs</t>
  </si>
  <si>
    <t>Total Expenses</t>
  </si>
  <si>
    <t>Net Cash Flow</t>
  </si>
  <si>
    <t>Website Hosting and Maintainence</t>
  </si>
  <si>
    <t>Pre-purchase Discovery</t>
  </si>
  <si>
    <t>Operating Budget for 2018</t>
  </si>
  <si>
    <t>Miscellaneous Expenses</t>
  </si>
  <si>
    <t>Cedar Lake Plantation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</si>
</sst>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topLeftCell="A61" workbookViewId="0">
      <selection activeCell="G66" sqref="G66"/>
    </sheetView>
  </sheetViews>
  <sheetFormatPr baseColWidth="10" defaultColWidth="8.83203125" defaultRowHeight="29" x14ac:dyDescent="0.35"/>
  <cols>
    <col min="1" max="1" width="63.83203125" customWidth="1"/>
    <col min="2" max="2" width="22.5" style="2" customWidth="1"/>
    <col min="3" max="3" width="17.1640625" style="2" customWidth="1"/>
  </cols>
  <sheetData>
    <row r="1" spans="1:3" x14ac:dyDescent="0.35">
      <c r="A1" s="9" t="s">
        <v>0</v>
      </c>
      <c r="B1" s="9"/>
    </row>
    <row r="2" spans="1:3" x14ac:dyDescent="0.35">
      <c r="A2" s="9" t="s">
        <v>57</v>
      </c>
      <c r="B2" s="9"/>
    </row>
    <row r="3" spans="1:3" x14ac:dyDescent="0.35">
      <c r="A3" s="8" t="s">
        <v>1</v>
      </c>
      <c r="B3" s="8">
        <v>2018</v>
      </c>
      <c r="C3" s="4">
        <v>2019</v>
      </c>
    </row>
    <row r="4" spans="1:3" x14ac:dyDescent="0.35">
      <c r="A4" s="9" t="s">
        <v>9</v>
      </c>
      <c r="B4" s="9"/>
    </row>
    <row r="5" spans="1:3" x14ac:dyDescent="0.35">
      <c r="A5" s="2" t="s">
        <v>3</v>
      </c>
      <c r="B5" s="3">
        <v>40000</v>
      </c>
      <c r="C5" s="2">
        <v>88000</v>
      </c>
    </row>
    <row r="6" spans="1:3" x14ac:dyDescent="0.35">
      <c r="A6" s="2" t="s">
        <v>8</v>
      </c>
      <c r="B6" s="3">
        <v>300000</v>
      </c>
      <c r="C6" s="2">
        <v>325000</v>
      </c>
    </row>
    <row r="7" spans="1:3" x14ac:dyDescent="0.35">
      <c r="A7" s="4" t="s">
        <v>2</v>
      </c>
      <c r="B7" s="5">
        <f>SUM(B5:B6)</f>
        <v>340000</v>
      </c>
      <c r="C7" s="5">
        <f>SUM(C5:C6)</f>
        <v>413000</v>
      </c>
    </row>
    <row r="8" spans="1:3" x14ac:dyDescent="0.35">
      <c r="A8" s="9" t="s">
        <v>10</v>
      </c>
      <c r="B8" s="9"/>
    </row>
    <row r="9" spans="1:3" x14ac:dyDescent="0.35">
      <c r="A9" s="2" t="s">
        <v>5</v>
      </c>
      <c r="B9" s="3">
        <v>24000</v>
      </c>
      <c r="C9" s="2">
        <v>30000</v>
      </c>
    </row>
    <row r="10" spans="1:3" x14ac:dyDescent="0.35">
      <c r="A10" s="2" t="s">
        <v>6</v>
      </c>
      <c r="B10" s="3">
        <v>21000</v>
      </c>
      <c r="C10" s="2">
        <v>21000</v>
      </c>
    </row>
    <row r="11" spans="1:3" x14ac:dyDescent="0.35">
      <c r="A11" s="2" t="s">
        <v>7</v>
      </c>
      <c r="B11" s="3">
        <v>0</v>
      </c>
      <c r="C11" s="2">
        <v>80000</v>
      </c>
    </row>
    <row r="12" spans="1:3" x14ac:dyDescent="0.35">
      <c r="A12" s="4" t="s">
        <v>4</v>
      </c>
      <c r="B12" s="5">
        <f>SUM(B9:B11)</f>
        <v>45000</v>
      </c>
      <c r="C12" s="5">
        <f t="shared" ref="C12" si="0">SUM(C9:C11)</f>
        <v>131000</v>
      </c>
    </row>
    <row r="13" spans="1:3" x14ac:dyDescent="0.35">
      <c r="A13" s="2"/>
      <c r="B13" s="3"/>
    </row>
    <row r="14" spans="1:3" x14ac:dyDescent="0.35">
      <c r="A14" s="9" t="s">
        <v>11</v>
      </c>
      <c r="B14" s="9"/>
    </row>
    <row r="15" spans="1:3" x14ac:dyDescent="0.35">
      <c r="A15" s="2" t="s">
        <v>15</v>
      </c>
      <c r="B15" s="3">
        <v>70000</v>
      </c>
      <c r="C15" s="2">
        <v>35000</v>
      </c>
    </row>
    <row r="16" spans="1:3" x14ac:dyDescent="0.35">
      <c r="A16" s="2" t="s">
        <v>19</v>
      </c>
      <c r="B16" s="3">
        <v>450</v>
      </c>
      <c r="C16" s="2">
        <v>450</v>
      </c>
    </row>
    <row r="17" spans="1:4" x14ac:dyDescent="0.35">
      <c r="A17" s="2" t="s">
        <v>20</v>
      </c>
      <c r="B17" s="3">
        <v>2000</v>
      </c>
      <c r="C17" s="2">
        <v>2000</v>
      </c>
    </row>
    <row r="18" spans="1:4" x14ac:dyDescent="0.35">
      <c r="A18" s="4" t="s">
        <v>17</v>
      </c>
      <c r="B18" s="5">
        <f>SUM(B15:B17)</f>
        <v>72450</v>
      </c>
      <c r="C18" s="5">
        <f>SUM(C15:C17)</f>
        <v>37450</v>
      </c>
    </row>
    <row r="19" spans="1:4" x14ac:dyDescent="0.35">
      <c r="A19" s="9" t="s">
        <v>14</v>
      </c>
      <c r="B19" s="9"/>
    </row>
    <row r="20" spans="1:4" x14ac:dyDescent="0.35">
      <c r="A20" s="4" t="s">
        <v>18</v>
      </c>
      <c r="B20" s="5">
        <v>2000</v>
      </c>
      <c r="C20" s="2">
        <v>300</v>
      </c>
    </row>
    <row r="21" spans="1:4" x14ac:dyDescent="0.35">
      <c r="A21" s="2"/>
      <c r="B21" s="3"/>
    </row>
    <row r="22" spans="1:4" x14ac:dyDescent="0.35">
      <c r="A22" s="9" t="s">
        <v>12</v>
      </c>
      <c r="B22" s="9"/>
    </row>
    <row r="23" spans="1:4" x14ac:dyDescent="0.35">
      <c r="A23" s="4" t="s">
        <v>21</v>
      </c>
      <c r="B23" s="5">
        <v>100</v>
      </c>
      <c r="C23" s="2">
        <v>250</v>
      </c>
    </row>
    <row r="24" spans="1:4" x14ac:dyDescent="0.35">
      <c r="A24" s="2"/>
      <c r="B24" s="3"/>
    </row>
    <row r="25" spans="1:4" x14ac:dyDescent="0.35">
      <c r="A25" s="9" t="s">
        <v>13</v>
      </c>
      <c r="B25" s="9"/>
    </row>
    <row r="26" spans="1:4" x14ac:dyDescent="0.35">
      <c r="A26" s="2" t="s">
        <v>22</v>
      </c>
      <c r="B26" s="3">
        <v>400</v>
      </c>
      <c r="C26" s="2">
        <v>200</v>
      </c>
    </row>
    <row r="27" spans="1:4" x14ac:dyDescent="0.35">
      <c r="A27" s="4" t="s">
        <v>23</v>
      </c>
      <c r="B27" s="5">
        <v>400</v>
      </c>
      <c r="C27" s="5">
        <v>200</v>
      </c>
    </row>
    <row r="28" spans="1:4" x14ac:dyDescent="0.35">
      <c r="A28" s="2"/>
      <c r="B28" s="3"/>
    </row>
    <row r="29" spans="1:4" x14ac:dyDescent="0.35">
      <c r="A29" s="4" t="s">
        <v>24</v>
      </c>
      <c r="B29" s="5">
        <f>B7+B12+B18+B20+B23+B27</f>
        <v>459950</v>
      </c>
      <c r="C29" s="5">
        <f t="shared" ref="C29" si="1">C7+C12+C18+C20+C23+C27</f>
        <v>582200</v>
      </c>
      <c r="D29" s="5" t="s">
        <v>25</v>
      </c>
    </row>
    <row r="30" spans="1:4" x14ac:dyDescent="0.35">
      <c r="A30" s="2"/>
      <c r="B30" s="3"/>
    </row>
    <row r="31" spans="1:4" x14ac:dyDescent="0.35">
      <c r="A31" s="10" t="s">
        <v>26</v>
      </c>
      <c r="B31" s="10"/>
    </row>
    <row r="32" spans="1:4" x14ac:dyDescent="0.35">
      <c r="A32" s="9" t="s">
        <v>27</v>
      </c>
      <c r="B32" s="9"/>
    </row>
    <row r="33" spans="1:3" x14ac:dyDescent="0.35">
      <c r="A33" s="2" t="s">
        <v>36</v>
      </c>
      <c r="B33" s="3">
        <v>94000</v>
      </c>
      <c r="C33" s="2">
        <v>88000</v>
      </c>
    </row>
    <row r="34" spans="1:3" x14ac:dyDescent="0.35">
      <c r="A34" s="2" t="s">
        <v>56</v>
      </c>
      <c r="B34" s="3">
        <v>120000</v>
      </c>
      <c r="C34" s="2">
        <v>150000</v>
      </c>
    </row>
    <row r="35" spans="1:3" x14ac:dyDescent="0.35">
      <c r="A35" s="2" t="s">
        <v>35</v>
      </c>
      <c r="B35" s="3">
        <v>40000</v>
      </c>
      <c r="C35" s="2">
        <v>58000</v>
      </c>
    </row>
    <row r="36" spans="1:3" x14ac:dyDescent="0.35">
      <c r="A36" s="2" t="s">
        <v>51</v>
      </c>
      <c r="B36" s="3">
        <v>0</v>
      </c>
      <c r="C36" s="2">
        <v>0</v>
      </c>
    </row>
    <row r="37" spans="1:3" x14ac:dyDescent="0.35">
      <c r="A37" s="2" t="s">
        <v>52</v>
      </c>
      <c r="B37" s="3">
        <v>15000</v>
      </c>
      <c r="C37" s="2">
        <v>0</v>
      </c>
    </row>
    <row r="38" spans="1:3" x14ac:dyDescent="0.35">
      <c r="A38" s="4" t="s">
        <v>50</v>
      </c>
      <c r="B38" s="5">
        <f>SUM(B33:B37)</f>
        <v>269000</v>
      </c>
      <c r="C38" s="5">
        <f>SUM(C33:C37)</f>
        <v>296000</v>
      </c>
    </row>
    <row r="39" spans="1:3" x14ac:dyDescent="0.35">
      <c r="A39" s="9" t="s">
        <v>28</v>
      </c>
      <c r="B39" s="9"/>
    </row>
    <row r="40" spans="1:3" x14ac:dyDescent="0.35">
      <c r="A40" s="6" t="s">
        <v>6</v>
      </c>
      <c r="B40" s="3">
        <v>21000</v>
      </c>
      <c r="C40" s="2">
        <v>21000</v>
      </c>
    </row>
    <row r="41" spans="1:3" x14ac:dyDescent="0.35">
      <c r="A41" s="2" t="s">
        <v>29</v>
      </c>
      <c r="B41" s="3">
        <v>2500</v>
      </c>
      <c r="C41" s="2">
        <v>2500</v>
      </c>
    </row>
    <row r="42" spans="1:3" x14ac:dyDescent="0.35">
      <c r="A42" s="2" t="s">
        <v>33</v>
      </c>
      <c r="B42" s="3">
        <v>1100</v>
      </c>
      <c r="C42" s="2">
        <v>1100</v>
      </c>
    </row>
    <row r="43" spans="1:3" x14ac:dyDescent="0.35">
      <c r="A43" s="2" t="s">
        <v>32</v>
      </c>
      <c r="B43" s="3">
        <v>15000</v>
      </c>
      <c r="C43" s="2">
        <v>15000</v>
      </c>
    </row>
    <row r="44" spans="1:3" x14ac:dyDescent="0.35">
      <c r="A44" s="2" t="s">
        <v>46</v>
      </c>
      <c r="B44" s="3">
        <v>3600</v>
      </c>
      <c r="C44" s="2">
        <v>3600</v>
      </c>
    </row>
    <row r="45" spans="1:3" x14ac:dyDescent="0.35">
      <c r="A45" s="2" t="s">
        <v>16</v>
      </c>
      <c r="B45" s="3">
        <v>37000</v>
      </c>
      <c r="C45" s="2">
        <v>5000</v>
      </c>
    </row>
    <row r="46" spans="1:3" x14ac:dyDescent="0.35">
      <c r="A46" s="2" t="s">
        <v>59</v>
      </c>
      <c r="B46" s="3"/>
      <c r="C46" s="2">
        <v>40000</v>
      </c>
    </row>
    <row r="47" spans="1:3" x14ac:dyDescent="0.35">
      <c r="A47" s="4" t="s">
        <v>49</v>
      </c>
      <c r="B47" s="5">
        <f>SUM(B40:B45)</f>
        <v>80200</v>
      </c>
      <c r="C47" s="5">
        <f>SUM(C40:C46)</f>
        <v>88200</v>
      </c>
    </row>
    <row r="48" spans="1:3" x14ac:dyDescent="0.35">
      <c r="A48" s="9" t="s">
        <v>38</v>
      </c>
      <c r="B48" s="9"/>
    </row>
    <row r="49" spans="1:3" x14ac:dyDescent="0.35">
      <c r="A49" s="2" t="s">
        <v>5</v>
      </c>
      <c r="B49" s="3">
        <v>24000</v>
      </c>
      <c r="C49" s="2">
        <v>28000</v>
      </c>
    </row>
    <row r="50" spans="1:3" x14ac:dyDescent="0.35">
      <c r="A50" s="2" t="s">
        <v>7</v>
      </c>
      <c r="B50" s="3" t="s">
        <v>25</v>
      </c>
      <c r="C50" s="2">
        <v>25000</v>
      </c>
    </row>
    <row r="51" spans="1:3" x14ac:dyDescent="0.35">
      <c r="A51" s="2" t="s">
        <v>37</v>
      </c>
      <c r="B51" s="3">
        <v>500</v>
      </c>
      <c r="C51" s="2">
        <v>500</v>
      </c>
    </row>
    <row r="52" spans="1:3" x14ac:dyDescent="0.35">
      <c r="A52" s="4" t="s">
        <v>48</v>
      </c>
      <c r="B52" s="5">
        <f>SUM(B49:B51)</f>
        <v>24500</v>
      </c>
      <c r="C52" s="5">
        <f>SUM(C49:C51)</f>
        <v>53500</v>
      </c>
    </row>
    <row r="53" spans="1:3" x14ac:dyDescent="0.35">
      <c r="A53" s="2"/>
      <c r="B53" s="3"/>
    </row>
    <row r="54" spans="1:3" x14ac:dyDescent="0.35">
      <c r="A54" s="9" t="s">
        <v>30</v>
      </c>
      <c r="B54" s="9"/>
    </row>
    <row r="55" spans="1:3" x14ac:dyDescent="0.35">
      <c r="A55" s="2" t="s">
        <v>31</v>
      </c>
      <c r="B55" s="3">
        <v>3400</v>
      </c>
      <c r="C55" s="2">
        <v>3400</v>
      </c>
    </row>
    <row r="56" spans="1:3" x14ac:dyDescent="0.35">
      <c r="A56" s="2" t="s">
        <v>34</v>
      </c>
      <c r="B56" s="3">
        <v>1000</v>
      </c>
      <c r="C56" s="2">
        <v>1000</v>
      </c>
    </row>
    <row r="57" spans="1:3" x14ac:dyDescent="0.35">
      <c r="A57" s="2" t="s">
        <v>39</v>
      </c>
      <c r="B57" s="3">
        <v>195</v>
      </c>
      <c r="C57" s="2">
        <v>200</v>
      </c>
    </row>
    <row r="58" spans="1:3" x14ac:dyDescent="0.35">
      <c r="A58" s="2" t="s">
        <v>40</v>
      </c>
      <c r="B58" s="3">
        <v>150</v>
      </c>
      <c r="C58" s="2">
        <v>150</v>
      </c>
    </row>
    <row r="59" spans="1:3" x14ac:dyDescent="0.35">
      <c r="A59" s="2" t="s">
        <v>41</v>
      </c>
      <c r="B59" s="3">
        <v>50</v>
      </c>
      <c r="C59" s="2">
        <v>50</v>
      </c>
    </row>
    <row r="60" spans="1:3" x14ac:dyDescent="0.35">
      <c r="A60" s="2" t="s">
        <v>42</v>
      </c>
      <c r="B60" s="3">
        <v>76</v>
      </c>
      <c r="C60" s="2">
        <v>76</v>
      </c>
    </row>
    <row r="61" spans="1:3" x14ac:dyDescent="0.35">
      <c r="A61" s="2" t="s">
        <v>43</v>
      </c>
      <c r="B61" s="3">
        <v>300</v>
      </c>
      <c r="C61" s="2">
        <v>300</v>
      </c>
    </row>
    <row r="62" spans="1:3" x14ac:dyDescent="0.35">
      <c r="A62" s="2" t="s">
        <v>44</v>
      </c>
      <c r="B62" s="3">
        <v>100</v>
      </c>
      <c r="C62" s="2">
        <v>100</v>
      </c>
    </row>
    <row r="63" spans="1:3" x14ac:dyDescent="0.35">
      <c r="A63" s="2" t="s">
        <v>55</v>
      </c>
      <c r="B63" s="3">
        <v>3350</v>
      </c>
      <c r="C63" s="2">
        <v>2000</v>
      </c>
    </row>
    <row r="64" spans="1:3" x14ac:dyDescent="0.35">
      <c r="A64" s="2" t="s">
        <v>45</v>
      </c>
      <c r="B64" s="3">
        <v>400</v>
      </c>
      <c r="C64" s="2">
        <v>400</v>
      </c>
    </row>
    <row r="65" spans="1:3" x14ac:dyDescent="0.35">
      <c r="A65" s="2" t="s">
        <v>58</v>
      </c>
      <c r="B65" s="3">
        <v>1000</v>
      </c>
      <c r="C65" s="2">
        <v>1000</v>
      </c>
    </row>
    <row r="66" spans="1:3" x14ac:dyDescent="0.35">
      <c r="A66" s="4" t="s">
        <v>47</v>
      </c>
      <c r="B66" s="5">
        <f>SUM(B55:B65)</f>
        <v>10021</v>
      </c>
      <c r="C66" s="5">
        <f>SUM(C55:C65)</f>
        <v>8676</v>
      </c>
    </row>
    <row r="67" spans="1:3" x14ac:dyDescent="0.35">
      <c r="A67" s="4"/>
      <c r="B67" s="5"/>
    </row>
    <row r="68" spans="1:3" x14ac:dyDescent="0.35">
      <c r="A68" s="4" t="s">
        <v>53</v>
      </c>
      <c r="B68" s="5">
        <f>B38+B47+B52+B66</f>
        <v>383721</v>
      </c>
      <c r="C68" s="5">
        <f>C38+C47+C52+C66</f>
        <v>446376</v>
      </c>
    </row>
    <row r="69" spans="1:3" x14ac:dyDescent="0.35">
      <c r="A69" s="4"/>
      <c r="B69" s="5"/>
    </row>
    <row r="70" spans="1:3" x14ac:dyDescent="0.35">
      <c r="A70" s="4" t="s">
        <v>54</v>
      </c>
      <c r="B70" s="7">
        <f>B29-B68</f>
        <v>76229</v>
      </c>
      <c r="C70" s="7">
        <f>C29-C68</f>
        <v>135824</v>
      </c>
    </row>
    <row r="71" spans="1:3" x14ac:dyDescent="0.35">
      <c r="A71" s="1"/>
      <c r="B71" s="5"/>
    </row>
    <row r="72" spans="1:3" x14ac:dyDescent="0.35">
      <c r="B72" s="3"/>
    </row>
    <row r="73" spans="1:3" x14ac:dyDescent="0.35">
      <c r="B73" s="3"/>
    </row>
    <row r="74" spans="1:3" x14ac:dyDescent="0.35">
      <c r="B74" s="3"/>
    </row>
  </sheetData>
  <mergeCells count="13">
    <mergeCell ref="A14:B14"/>
    <mergeCell ref="A1:B1"/>
    <mergeCell ref="A2:B2"/>
    <mergeCell ref="A4:B4"/>
    <mergeCell ref="A8:B8"/>
    <mergeCell ref="A48:B48"/>
    <mergeCell ref="A54:B54"/>
    <mergeCell ref="A19:B19"/>
    <mergeCell ref="A22:B22"/>
    <mergeCell ref="A25:B25"/>
    <mergeCell ref="A31:B31"/>
    <mergeCell ref="A32:B32"/>
    <mergeCell ref="A39:B39"/>
  </mergeCells>
  <printOptions gridLines="1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Cornell</dc:creator>
  <cp:lastModifiedBy>Amber Bryan</cp:lastModifiedBy>
  <cp:lastPrinted>2018-09-14T17:27:42Z</cp:lastPrinted>
  <dcterms:created xsi:type="dcterms:W3CDTF">2018-07-18T19:13:59Z</dcterms:created>
  <dcterms:modified xsi:type="dcterms:W3CDTF">2019-08-09T23:02:46Z</dcterms:modified>
</cp:coreProperties>
</file>