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F75C0B00-4E98-504E-A72F-0EB76B765A7B}" xr6:coauthVersionLast="43" xr6:coauthVersionMax="43" xr10:uidLastSave="{00000000-0000-0000-0000-000000000000}"/>
  <bookViews>
    <workbookView xWindow="0" yWindow="460" windowWidth="28800" windowHeight="13720" xr2:uid="{00000000-000D-0000-FFFF-FFFF00000000}"/>
  </bookViews>
  <sheets>
    <sheet name="INVBlank (2)" sheetId="1" r:id="rId1"/>
  </sheets>
  <externalReferences>
    <externalReference r:id="rId2"/>
  </externalReferences>
  <definedNames>
    <definedName name="CompanyName" localSheetId="0">'INVBlank (2)'!$B$1</definedName>
    <definedName name="CustomerLookup" localSheetId="0">#REF!</definedName>
    <definedName name="CustomerLookup">#REF!</definedName>
    <definedName name="Invoice_No" localSheetId="0">#REF!</definedName>
    <definedName name="Invoice_No">#REF!</definedName>
    <definedName name="InvoiceNoDetails">"InvoiceDetails[Invoice No]"</definedName>
    <definedName name="rngInvoice" localSheetId="0">'INVBlank (2)'!$L$8</definedName>
    <definedName name="rngInvoice">[1]INVBlank!$L$8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L16" i="1"/>
  <c r="L18" i="1"/>
  <c r="L20" i="1"/>
  <c r="L22" i="1"/>
  <c r="L14" i="1"/>
  <c r="L38" i="1" l="1"/>
  <c r="L37" i="1"/>
  <c r="L36" i="1"/>
  <c r="L9" i="1"/>
  <c r="G9" i="1"/>
  <c r="L39" i="1" l="1"/>
  <c r="L41" i="1" s="1"/>
  <c r="L44" i="1" s="1"/>
</calcChain>
</file>

<file path=xl/sharedStrings.xml><?xml version="1.0" encoding="utf-8"?>
<sst xmlns="http://schemas.openxmlformats.org/spreadsheetml/2006/main" count="51" uniqueCount="51">
  <si>
    <t>Oh My! Deck and Dock</t>
  </si>
  <si>
    <t>3805 Hwy 35 South</t>
  </si>
  <si>
    <t>Office:</t>
  </si>
  <si>
    <t>361-727-2123</t>
  </si>
  <si>
    <t>tropicalmike@ymail.com</t>
  </si>
  <si>
    <t>Rockport Texas 78382</t>
  </si>
  <si>
    <t>Cell:</t>
  </si>
  <si>
    <t>361-230-9415</t>
  </si>
  <si>
    <t>ohmyrockport.com</t>
  </si>
  <si>
    <t>Bill To:</t>
  </si>
  <si>
    <t>Phone:</t>
  </si>
  <si>
    <t>Address:</t>
  </si>
  <si>
    <t>Fax:</t>
  </si>
  <si>
    <t>Email:</t>
  </si>
  <si>
    <t>Item #</t>
  </si>
  <si>
    <t>Description</t>
  </si>
  <si>
    <t>Qty</t>
  </si>
  <si>
    <t>Unit Price</t>
  </si>
  <si>
    <t>Discount</t>
  </si>
  <si>
    <t>Price</t>
  </si>
  <si>
    <t>Invoice Subtotal</t>
  </si>
  <si>
    <t>Tax Rate</t>
  </si>
  <si>
    <t>Sales Tax</t>
  </si>
  <si>
    <t>Other</t>
  </si>
  <si>
    <t>Make checks payable to Mike Mayes</t>
  </si>
  <si>
    <t>Deposit Received</t>
  </si>
  <si>
    <t>TOTAL</t>
  </si>
  <si>
    <t>Friends of Brazoria County Wildlife Refuge</t>
  </si>
  <si>
    <t>P.O. Box 505</t>
  </si>
  <si>
    <t>Lake Jackson, Texas 77566</t>
  </si>
  <si>
    <t>Marty Cornell 979-235-9886</t>
  </si>
  <si>
    <t>Proposal #:  4112</t>
  </si>
  <si>
    <t>Proposal Date:  3/6/17</t>
  </si>
  <si>
    <t>Proposal: Brazoria Wildlife Refuge;  Bobcat Woods Trail Project</t>
  </si>
  <si>
    <t>2"X4"X10' PolyForce Deck Board</t>
  </si>
  <si>
    <t>2"X6"X6' Tandeck Deck Board</t>
  </si>
  <si>
    <t>2"X6"X8' Tandeck Deck Board</t>
  </si>
  <si>
    <t>2"X6"X10' Tandeck Deck Board</t>
  </si>
  <si>
    <t>2"X6"X12' Tandeck Deck Board</t>
  </si>
  <si>
    <t>(Actual Dimensions 1.5"X5.5"X6')  $3.88/Lf</t>
  </si>
  <si>
    <t>(Actual Dimensions 1.5"X3.5"X10')  $3.29/Lf</t>
  </si>
  <si>
    <t>(Actual Dimensions 1.5"X5.5"X8')  $3.88/Lf</t>
  </si>
  <si>
    <t>(Actual Dimensions 1.5"X5.5"X10')  $3.88/Lf</t>
  </si>
  <si>
    <t>(Actual Dimensions 1.5"X5.5"X12')  $3.88/Lf</t>
  </si>
  <si>
    <t>Simpson Fastener Item #DCU234MB305</t>
  </si>
  <si>
    <t>3" Composite Deck Screw 305 Stainless Steel</t>
  </si>
  <si>
    <t>available)</t>
  </si>
  <si>
    <t xml:space="preserve">(3" collated SS composite deck screw no longer </t>
  </si>
  <si>
    <t>1750Ct/Box (56000 Total) Loose Stock</t>
  </si>
  <si>
    <t>Freight on dedicated flat bed X 2</t>
  </si>
  <si>
    <t>mary-carole@comcast.net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</si>
</sst>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\ \ "/>
    <numFmt numFmtId="165" formatCode="_)#;_)#;_)#;_)@"/>
    <numFmt numFmtId="166" formatCode="#_)"/>
    <numFmt numFmtId="167" formatCode="@\ \ "/>
    <numFmt numFmtId="168" formatCode="0.00%_)"/>
    <numFmt numFmtId="169" formatCode="_(&quot;$&quot;* #,##0.000_);_(&quot;$&quot;* \(#,##0.000\);_(&quot;$&quot;* &quot;-&quot;???_);_(@_)"/>
  </numFmts>
  <fonts count="20" x14ac:knownFonts="1">
    <font>
      <sz val="10"/>
      <color theme="4" tint="-0.24994659260841701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b/>
      <sz val="25"/>
      <color theme="2" tint="-0.499984740745262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8"/>
      <name val="Calibri Light"/>
      <family val="1"/>
      <scheme val="maj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4" tint="-0.499984740745262"/>
      <name val="Calibri Light"/>
      <family val="2"/>
      <scheme val="major"/>
    </font>
    <font>
      <sz val="10"/>
      <color theme="2" tint="-0.74999237037263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2" tint="-0.749992370372631"/>
      <name val="Calibri"/>
      <family val="2"/>
      <scheme val="minor"/>
    </font>
    <font>
      <i/>
      <sz val="10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top" wrapText="1"/>
    </xf>
    <xf numFmtId="0" fontId="1" fillId="0" borderId="0" applyNumberFormat="0" applyFill="0" applyBorder="0" applyAlignment="0" applyProtection="0"/>
  </cellStyleXfs>
  <cellXfs count="74">
    <xf numFmtId="0" fontId="0" fillId="0" borderId="0" xfId="0">
      <alignment vertical="top" wrapText="1"/>
    </xf>
    <xf numFmtId="0" fontId="0" fillId="0" borderId="0" xfId="0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3" borderId="0" xfId="0" applyFont="1" applyFill="1" applyProtection="1">
      <alignment vertical="top" wrapText="1"/>
    </xf>
    <xf numFmtId="0" fontId="5" fillId="0" borderId="0" xfId="0" applyFont="1" applyProtection="1">
      <alignment vertical="top" wrapText="1"/>
    </xf>
    <xf numFmtId="0" fontId="0" fillId="4" borderId="0" xfId="0" applyFill="1" applyAlignment="1" applyProtection="1">
      <alignment horizontal="left" vertical="top" wrapText="1" indent="1"/>
    </xf>
    <xf numFmtId="0" fontId="0" fillId="4" borderId="0" xfId="0" applyFill="1" applyProtection="1">
      <alignment vertical="top" wrapText="1"/>
    </xf>
    <xf numFmtId="0" fontId="0" fillId="5" borderId="0" xfId="0" applyFill="1" applyAlignment="1" applyProtection="1">
      <alignment horizontal="left" vertical="top" wrapText="1" indent="1"/>
    </xf>
    <xf numFmtId="0" fontId="0" fillId="5" borderId="0" xfId="0" applyFill="1" applyProtection="1">
      <alignment vertical="top" wrapText="1"/>
    </xf>
    <xf numFmtId="0" fontId="6" fillId="5" borderId="0" xfId="0" applyFont="1" applyFill="1" applyAlignment="1" applyProtection="1">
      <alignment horizontal="left" vertical="center" indent="1"/>
    </xf>
    <xf numFmtId="0" fontId="6" fillId="5" borderId="0" xfId="0" applyFont="1" applyFill="1" applyAlignment="1" applyProtection="1">
      <alignment horizontal="left" indent="1"/>
    </xf>
    <xf numFmtId="0" fontId="5" fillId="5" borderId="0" xfId="0" applyFont="1" applyFill="1" applyProtection="1">
      <alignment vertical="top" wrapText="1"/>
    </xf>
    <xf numFmtId="0" fontId="6" fillId="5" borderId="0" xfId="0" applyFont="1" applyFill="1" applyAlignment="1" applyProtection="1">
      <alignment horizontal="left" indent="3"/>
    </xf>
    <xf numFmtId="0" fontId="6" fillId="5" borderId="0" xfId="0" applyFont="1" applyFill="1" applyAlignment="1" applyProtection="1">
      <alignment horizontal="right"/>
    </xf>
    <xf numFmtId="0" fontId="6" fillId="5" borderId="0" xfId="0" applyFont="1" applyFill="1" applyAlignment="1" applyProtection="1"/>
    <xf numFmtId="0" fontId="6" fillId="5" borderId="0" xfId="0" applyFont="1" applyFill="1" applyAlignment="1" applyProtection="1">
      <alignment horizontal="left" indent="2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/>
    <xf numFmtId="14" fontId="8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wrapText="1"/>
    </xf>
    <xf numFmtId="0" fontId="9" fillId="0" borderId="0" xfId="0" applyFont="1" applyProtection="1">
      <alignment vertical="top" wrapText="1"/>
    </xf>
    <xf numFmtId="0" fontId="8" fillId="0" borderId="0" xfId="0" applyFont="1">
      <alignment vertical="top" wrapText="1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0" applyFont="1" applyProtection="1">
      <alignment vertical="top" wrapText="1"/>
    </xf>
    <xf numFmtId="0" fontId="5" fillId="0" borderId="0" xfId="0" applyFont="1" applyAlignment="1" applyProtection="1">
      <alignment vertical="center"/>
    </xf>
    <xf numFmtId="164" fontId="12" fillId="0" borderId="2" xfId="0" applyNumberFormat="1" applyFont="1" applyBorder="1" applyAlignment="1" applyProtection="1">
      <alignment vertical="center"/>
    </xf>
    <xf numFmtId="0" fontId="12" fillId="0" borderId="3" xfId="0" applyNumberFormat="1" applyFont="1" applyBorder="1" applyAlignment="1" applyProtection="1">
      <alignment vertical="center"/>
    </xf>
    <xf numFmtId="164" fontId="12" fillId="0" borderId="3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165" fontId="13" fillId="0" borderId="5" xfId="0" applyNumberFormat="1" applyFont="1" applyBorder="1" applyAlignment="1" applyProtection="1">
      <alignment horizontal="left" vertical="center"/>
    </xf>
    <xf numFmtId="166" fontId="13" fillId="0" borderId="5" xfId="0" applyNumberFormat="1" applyFont="1" applyBorder="1" applyAlignment="1" applyProtection="1">
      <alignment horizontal="right" vertical="center"/>
    </xf>
    <xf numFmtId="44" fontId="13" fillId="0" borderId="2" xfId="0" applyNumberFormat="1" applyFont="1" applyBorder="1" applyAlignment="1" applyProtection="1">
      <alignment horizontal="center" vertical="center"/>
    </xf>
    <xf numFmtId="44" fontId="13" fillId="6" borderId="5" xfId="0" applyNumberFormat="1" applyFont="1" applyFill="1" applyBorder="1" applyAlignment="1" applyProtection="1">
      <alignment horizontal="right" vertical="center"/>
    </xf>
    <xf numFmtId="43" fontId="13" fillId="0" borderId="2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67" fontId="5" fillId="0" borderId="5" xfId="0" applyNumberFormat="1" applyFont="1" applyFill="1" applyBorder="1" applyAlignment="1" applyProtection="1">
      <alignment horizontal="right" vertical="center"/>
    </xf>
    <xf numFmtId="168" fontId="5" fillId="6" borderId="5" xfId="0" applyNumberFormat="1" applyFont="1" applyFill="1" applyBorder="1" applyAlignment="1" applyProtection="1">
      <alignment horizontal="right" vertical="center"/>
    </xf>
    <xf numFmtId="43" fontId="5" fillId="6" borderId="5" xfId="0" applyNumberFormat="1" applyFont="1" applyFill="1" applyBorder="1" applyAlignment="1" applyProtection="1">
      <alignment horizontal="right" vertical="center"/>
    </xf>
    <xf numFmtId="16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 indent="7"/>
    </xf>
    <xf numFmtId="0" fontId="5" fillId="7" borderId="0" xfId="0" applyFont="1" applyFill="1" applyAlignment="1" applyProtection="1">
      <alignment vertical="center"/>
    </xf>
    <xf numFmtId="167" fontId="16" fillId="5" borderId="5" xfId="0" applyNumberFormat="1" applyFont="1" applyFill="1" applyBorder="1" applyAlignment="1" applyProtection="1">
      <alignment horizontal="right" vertical="center"/>
    </xf>
    <xf numFmtId="44" fontId="5" fillId="5" borderId="5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5" fillId="0" borderId="0" xfId="0" applyFont="1" applyAlignment="1" applyProtection="1"/>
    <xf numFmtId="0" fontId="17" fillId="0" borderId="0" xfId="0" applyFont="1" applyAlignment="1" applyProtection="1">
      <alignment vertical="center"/>
    </xf>
    <xf numFmtId="165" fontId="13" fillId="2" borderId="5" xfId="0" applyNumberFormat="1" applyFont="1" applyFill="1" applyBorder="1" applyAlignment="1" applyProtection="1">
      <alignment horizontal="left" vertical="center"/>
    </xf>
    <xf numFmtId="166" fontId="13" fillId="2" borderId="5" xfId="0" applyNumberFormat="1" applyFont="1" applyFill="1" applyBorder="1" applyAlignment="1" applyProtection="1">
      <alignment horizontal="right" vertical="center"/>
    </xf>
    <xf numFmtId="43" fontId="13" fillId="2" borderId="2" xfId="0" applyNumberFormat="1" applyFont="1" applyFill="1" applyBorder="1" applyAlignment="1" applyProtection="1">
      <alignment horizontal="center" vertical="center"/>
    </xf>
    <xf numFmtId="164" fontId="13" fillId="0" borderId="5" xfId="0" applyNumberFormat="1" applyFont="1" applyBorder="1" applyAlignment="1" applyProtection="1">
      <alignment horizontal="left" vertical="center"/>
    </xf>
    <xf numFmtId="43" fontId="13" fillId="0" borderId="5" xfId="0" applyNumberFormat="1" applyFont="1" applyBorder="1" applyAlignment="1" applyProtection="1">
      <alignment horizontal="center" vertical="center"/>
    </xf>
    <xf numFmtId="0" fontId="14" fillId="7" borderId="0" xfId="0" applyFont="1" applyFill="1" applyAlignment="1" applyProtection="1">
      <alignment horizontal="left" indent="1"/>
    </xf>
    <xf numFmtId="0" fontId="15" fillId="7" borderId="0" xfId="0" applyFont="1" applyFill="1" applyAlignment="1" applyProtection="1">
      <alignment horizontal="left" indent="1"/>
    </xf>
    <xf numFmtId="0" fontId="0" fillId="7" borderId="0" xfId="0" applyFont="1" applyFill="1" applyAlignment="1" applyProtection="1">
      <alignment horizontal="left" vertical="top" indent="1"/>
    </xf>
    <xf numFmtId="0" fontId="5" fillId="7" borderId="0" xfId="0" applyFont="1" applyFill="1" applyAlignment="1" applyProtection="1">
      <alignment horizontal="left" vertical="top" indent="1"/>
    </xf>
    <xf numFmtId="164" fontId="19" fillId="0" borderId="5" xfId="0" applyNumberFormat="1" applyFont="1" applyBorder="1" applyAlignment="1" applyProtection="1">
      <alignment horizontal="left" vertical="center"/>
    </xf>
    <xf numFmtId="164" fontId="19" fillId="2" borderId="5" xfId="0" applyNumberFormat="1" applyFont="1" applyFill="1" applyBorder="1" applyAlignment="1" applyProtection="1">
      <alignment horizontal="left" vertical="center"/>
    </xf>
    <xf numFmtId="43" fontId="13" fillId="2" borderId="5" xfId="0" applyNumberFormat="1" applyFont="1" applyFill="1" applyBorder="1" applyAlignment="1" applyProtection="1">
      <alignment horizontal="center" vertical="center"/>
    </xf>
    <xf numFmtId="164" fontId="13" fillId="0" borderId="5" xfId="0" quotePrefix="1" applyNumberFormat="1" applyFont="1" applyBorder="1" applyAlignment="1" applyProtection="1">
      <alignment horizontal="left" vertical="center"/>
    </xf>
    <xf numFmtId="0" fontId="1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1" applyAlignment="1">
      <alignment wrapText="1"/>
    </xf>
    <xf numFmtId="0" fontId="11" fillId="0" borderId="1" xfId="0" applyFont="1" applyBorder="1" applyAlignment="1" applyProtection="1">
      <alignment horizontal="left" vertical="center"/>
    </xf>
    <xf numFmtId="44" fontId="13" fillId="0" borderId="5" xfId="0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 indent="2"/>
    </xf>
    <xf numFmtId="0" fontId="3" fillId="2" borderId="0" xfId="0" applyFont="1" applyFill="1" applyAlignment="1" applyProtection="1">
      <alignment horizontal="left" vertical="center" indent="2"/>
    </xf>
    <xf numFmtId="0" fontId="6" fillId="5" borderId="0" xfId="0" applyFont="1" applyFill="1" applyAlignment="1" applyProtection="1">
      <alignment horizontal="left" vertical="center" indent="2"/>
    </xf>
    <xf numFmtId="0" fontId="6" fillId="5" borderId="0" xfId="0" applyFont="1" applyFill="1" applyAlignment="1" applyProtection="1">
      <alignment horizontal="left" vertical="center"/>
    </xf>
    <xf numFmtId="0" fontId="1" fillId="5" borderId="0" xfId="1" applyFill="1" applyAlignment="1" applyProtection="1">
      <alignment horizontal="left" vertical="center" indent="3"/>
    </xf>
    <xf numFmtId="0" fontId="6" fillId="5" borderId="0" xfId="0" applyFont="1" applyFill="1" applyAlignment="1" applyProtection="1">
      <alignment horizontal="left" vertical="center" indent="3"/>
    </xf>
  </cellXfs>
  <cellStyles count="2">
    <cellStyle name="Hyperlink" xfId="1" builtinId="8"/>
    <cellStyle name="Normal" xfId="0" builtinId="0"/>
  </cellStyles>
  <dxfs count="6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lizam_000/Desktop/Mike/Dockside%20Fastener/INV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Blank (2)"/>
      <sheetName val="INVBlan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y-carole@comcast.net" TargetMode="External"/><Relationship Id="rId1" Type="http://schemas.openxmlformats.org/officeDocument/2006/relationships/hyperlink" Target="mailto:tropicalmike@y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O51"/>
  <sheetViews>
    <sheetView showGridLines="0" tabSelected="1" topLeftCell="B1" zoomScale="110" zoomScaleNormal="110" workbookViewId="0">
      <selection activeCell="N10" sqref="N10"/>
    </sheetView>
  </sheetViews>
  <sheetFormatPr baseColWidth="10" defaultColWidth="9.19921875" defaultRowHeight="14" x14ac:dyDescent="0.2"/>
  <cols>
    <col min="1" max="1" width="3.19921875" style="4" customWidth="1"/>
    <col min="2" max="2" width="11.796875" style="4" customWidth="1"/>
    <col min="3" max="3" width="18.19921875" style="4" customWidth="1"/>
    <col min="4" max="4" width="6.19921875" style="4" customWidth="1"/>
    <col min="5" max="5" width="6.59765625" style="4" customWidth="1"/>
    <col min="6" max="6" width="7.796875" style="4" customWidth="1"/>
    <col min="7" max="7" width="4.3984375" style="4" hidden="1" customWidth="1"/>
    <col min="8" max="8" width="12.19921875" style="4" customWidth="1"/>
    <col min="9" max="9" width="13.59765625" style="4" customWidth="1"/>
    <col min="10" max="10" width="1.19921875" style="4" customWidth="1"/>
    <col min="11" max="11" width="19.3984375" style="4" customWidth="1"/>
    <col min="12" max="12" width="19" style="4" customWidth="1"/>
    <col min="13" max="13" width="3.19921875" style="4" customWidth="1"/>
    <col min="14" max="14" width="9.19921875" style="4"/>
    <col min="15" max="15" width="11.19921875" style="4" customWidth="1"/>
    <col min="16" max="16384" width="9.19921875" style="4"/>
  </cols>
  <sheetData>
    <row r="1" spans="1:13" ht="58.5" customHeight="1" x14ac:dyDescent="0.2">
      <c r="A1" s="1"/>
      <c r="B1" s="68" t="s">
        <v>0</v>
      </c>
      <c r="C1" s="69"/>
      <c r="D1" s="69"/>
      <c r="E1" s="69"/>
      <c r="F1" s="69"/>
      <c r="G1" s="69"/>
      <c r="H1" s="69"/>
      <c r="I1" s="69"/>
      <c r="J1" s="2"/>
      <c r="K1" s="2"/>
      <c r="L1" s="2"/>
      <c r="M1" s="3"/>
    </row>
    <row r="2" spans="1:13" s="1" customFormat="1" ht="6" customHeight="1" x14ac:dyDescent="0.2"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</row>
    <row r="3" spans="1:13" s="1" customFormat="1" ht="6.75" customHeight="1" x14ac:dyDescent="0.2"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</row>
    <row r="4" spans="1:13" ht="12.75" customHeight="1" x14ac:dyDescent="0.15">
      <c r="B4" s="70" t="s">
        <v>1</v>
      </c>
      <c r="C4" s="70"/>
      <c r="D4" s="9" t="s">
        <v>2</v>
      </c>
      <c r="E4" s="71" t="s">
        <v>3</v>
      </c>
      <c r="F4" s="71"/>
      <c r="G4" s="10"/>
      <c r="H4" s="72" t="s">
        <v>4</v>
      </c>
      <c r="I4" s="73"/>
      <c r="J4" s="11"/>
      <c r="K4" s="11"/>
      <c r="L4" s="11"/>
      <c r="M4" s="11"/>
    </row>
    <row r="5" spans="1:13" ht="12.75" customHeight="1" x14ac:dyDescent="0.15">
      <c r="B5" s="70" t="s">
        <v>5</v>
      </c>
      <c r="C5" s="70"/>
      <c r="D5" s="9" t="s">
        <v>6</v>
      </c>
      <c r="E5" s="71" t="s">
        <v>7</v>
      </c>
      <c r="F5" s="71"/>
      <c r="G5" s="10"/>
      <c r="H5" s="73" t="s">
        <v>8</v>
      </c>
      <c r="I5" s="73"/>
      <c r="J5" s="11"/>
      <c r="K5" s="11"/>
      <c r="L5" s="11"/>
      <c r="M5" s="11"/>
    </row>
    <row r="6" spans="1:13" ht="6.75" customHeight="1" x14ac:dyDescent="0.15">
      <c r="B6" s="12"/>
      <c r="C6" s="12"/>
      <c r="D6" s="13"/>
      <c r="E6" s="14"/>
      <c r="F6" s="14"/>
      <c r="G6" s="14"/>
      <c r="H6" s="15"/>
      <c r="I6" s="15"/>
      <c r="J6" s="11"/>
      <c r="K6" s="11"/>
      <c r="L6" s="11"/>
      <c r="M6" s="11"/>
    </row>
    <row r="8" spans="1:13" s="16" customFormat="1" ht="18" customHeight="1" x14ac:dyDescent="0.2">
      <c r="B8" s="17" t="s">
        <v>9</v>
      </c>
      <c r="C8" s="63" t="s">
        <v>27</v>
      </c>
      <c r="D8" s="63"/>
      <c r="E8" s="63"/>
      <c r="F8" s="17" t="s">
        <v>10</v>
      </c>
      <c r="G8" s="64" t="s">
        <v>30</v>
      </c>
      <c r="H8" s="64"/>
      <c r="I8" s="64"/>
      <c r="J8" s="18"/>
      <c r="K8" s="17" t="s">
        <v>31</v>
      </c>
      <c r="L8" s="19"/>
    </row>
    <row r="9" spans="1:13" s="16" customFormat="1" ht="18" customHeight="1" x14ac:dyDescent="0.2">
      <c r="B9" s="17" t="s">
        <v>11</v>
      </c>
      <c r="C9" s="64" t="s">
        <v>28</v>
      </c>
      <c r="D9" s="64"/>
      <c r="E9" s="64"/>
      <c r="F9" s="17" t="s">
        <v>12</v>
      </c>
      <c r="G9" s="64" t="str">
        <f>IFERROR(VLOOKUP(VLOOKUP(rngInvoice,#REF!,2),#REF!,11,FALSE),"")</f>
        <v/>
      </c>
      <c r="H9" s="64"/>
      <c r="I9" s="64"/>
      <c r="J9" s="20"/>
      <c r="K9" s="17" t="s">
        <v>32</v>
      </c>
      <c r="L9" s="21" t="str">
        <f>IFERROR(VLOOKUP(rngInvoice,#REF!,3,FALSE),"")</f>
        <v/>
      </c>
    </row>
    <row r="10" spans="1:13" s="16" customFormat="1" ht="18" customHeight="1" x14ac:dyDescent="0.2">
      <c r="B10" s="18"/>
      <c r="C10" s="64" t="s">
        <v>29</v>
      </c>
      <c r="D10" s="64"/>
      <c r="E10" s="64"/>
      <c r="F10" s="17" t="s">
        <v>13</v>
      </c>
      <c r="G10" s="65" t="s">
        <v>50</v>
      </c>
      <c r="H10" s="64"/>
      <c r="I10" s="64"/>
      <c r="J10" s="18"/>
      <c r="K10" s="22"/>
      <c r="L10" s="22"/>
    </row>
    <row r="11" spans="1:13" ht="18" customHeight="1" x14ac:dyDescent="0.2">
      <c r="B11" s="23"/>
      <c r="C11" s="24"/>
      <c r="D11" s="24"/>
      <c r="E11" s="24"/>
      <c r="F11" s="25"/>
      <c r="G11" s="26"/>
      <c r="H11" s="26"/>
      <c r="I11" s="26"/>
      <c r="J11" s="23"/>
      <c r="K11" s="27"/>
      <c r="L11" s="27"/>
    </row>
    <row r="12" spans="1:13" ht="21" customHeight="1" x14ac:dyDescent="0.2">
      <c r="B12" s="66" t="s">
        <v>33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3" s="28" customFormat="1" ht="23.25" customHeight="1" x14ac:dyDescent="0.2">
      <c r="B13" s="29" t="s">
        <v>14</v>
      </c>
      <c r="C13" s="30" t="s">
        <v>15</v>
      </c>
      <c r="D13" s="31"/>
      <c r="E13" s="31"/>
      <c r="F13" s="31"/>
      <c r="G13" s="31"/>
      <c r="H13" s="31" t="s">
        <v>16</v>
      </c>
      <c r="I13" s="31" t="s">
        <v>17</v>
      </c>
      <c r="J13" s="31"/>
      <c r="K13" s="31" t="s">
        <v>18</v>
      </c>
      <c r="L13" s="32" t="s">
        <v>19</v>
      </c>
    </row>
    <row r="14" spans="1:13" s="28" customFormat="1" ht="20" customHeight="1" x14ac:dyDescent="0.2">
      <c r="B14" s="33"/>
      <c r="C14" s="53" t="s">
        <v>34</v>
      </c>
      <c r="D14" s="53"/>
      <c r="E14" s="53"/>
      <c r="F14" s="53"/>
      <c r="G14" s="53"/>
      <c r="H14" s="34">
        <v>580</v>
      </c>
      <c r="I14" s="67">
        <v>32.9</v>
      </c>
      <c r="J14" s="67"/>
      <c r="K14" s="35"/>
      <c r="L14" s="36">
        <f>H14*I14</f>
        <v>19082</v>
      </c>
    </row>
    <row r="15" spans="1:13" s="28" customFormat="1" ht="20" customHeight="1" x14ac:dyDescent="0.2">
      <c r="B15" s="33"/>
      <c r="C15" s="59" t="s">
        <v>40</v>
      </c>
      <c r="D15" s="59"/>
      <c r="E15" s="59"/>
      <c r="F15" s="59"/>
      <c r="G15" s="59"/>
      <c r="H15" s="34"/>
      <c r="I15" s="54"/>
      <c r="J15" s="54"/>
      <c r="K15" s="37"/>
      <c r="L15" s="36"/>
    </row>
    <row r="16" spans="1:13" s="28" customFormat="1" ht="20" customHeight="1" x14ac:dyDescent="0.2">
      <c r="B16" s="33"/>
      <c r="C16" s="62" t="s">
        <v>35</v>
      </c>
      <c r="D16" s="53"/>
      <c r="E16" s="53"/>
      <c r="F16" s="53"/>
      <c r="G16" s="53"/>
      <c r="H16" s="34">
        <v>3630</v>
      </c>
      <c r="I16" s="54">
        <v>23.28</v>
      </c>
      <c r="J16" s="54"/>
      <c r="K16" s="37"/>
      <c r="L16" s="36">
        <f t="shared" ref="L16:L26" si="0">H16*I16</f>
        <v>84506.400000000009</v>
      </c>
    </row>
    <row r="17" spans="2:12" s="28" customFormat="1" ht="20" customHeight="1" x14ac:dyDescent="0.2">
      <c r="B17" s="33"/>
      <c r="C17" s="59" t="s">
        <v>39</v>
      </c>
      <c r="D17" s="59"/>
      <c r="E17" s="59"/>
      <c r="F17" s="59"/>
      <c r="G17" s="59"/>
      <c r="H17" s="34"/>
      <c r="I17" s="54"/>
      <c r="J17" s="54"/>
      <c r="K17" s="37"/>
      <c r="L17" s="36"/>
    </row>
    <row r="18" spans="2:12" s="28" customFormat="1" ht="20" customHeight="1" x14ac:dyDescent="0.2">
      <c r="B18" s="33"/>
      <c r="C18" s="62" t="s">
        <v>36</v>
      </c>
      <c r="D18" s="53"/>
      <c r="E18" s="53"/>
      <c r="F18" s="53"/>
      <c r="G18" s="53"/>
      <c r="H18" s="34">
        <v>330</v>
      </c>
      <c r="I18" s="54">
        <v>31.04</v>
      </c>
      <c r="J18" s="54"/>
      <c r="K18" s="37"/>
      <c r="L18" s="36">
        <f t="shared" si="0"/>
        <v>10243.199999999999</v>
      </c>
    </row>
    <row r="19" spans="2:12" s="28" customFormat="1" ht="20" customHeight="1" x14ac:dyDescent="0.2">
      <c r="B19" s="33"/>
      <c r="C19" s="59" t="s">
        <v>41</v>
      </c>
      <c r="D19" s="59"/>
      <c r="E19" s="59"/>
      <c r="F19" s="59"/>
      <c r="G19" s="59"/>
      <c r="H19" s="34"/>
      <c r="I19" s="54"/>
      <c r="J19" s="54"/>
      <c r="K19" s="37"/>
      <c r="L19" s="36"/>
    </row>
    <row r="20" spans="2:12" s="28" customFormat="1" ht="20" customHeight="1" x14ac:dyDescent="0.2">
      <c r="B20" s="33"/>
      <c r="C20" s="62" t="s">
        <v>37</v>
      </c>
      <c r="D20" s="53"/>
      <c r="E20" s="53"/>
      <c r="F20" s="53"/>
      <c r="G20" s="53"/>
      <c r="H20" s="34">
        <v>110</v>
      </c>
      <c r="I20" s="54">
        <v>38.799999999999997</v>
      </c>
      <c r="J20" s="54"/>
      <c r="K20" s="37"/>
      <c r="L20" s="36">
        <f t="shared" si="0"/>
        <v>4268</v>
      </c>
    </row>
    <row r="21" spans="2:12" s="28" customFormat="1" ht="20" customHeight="1" x14ac:dyDescent="0.2">
      <c r="B21" s="33"/>
      <c r="C21" s="59" t="s">
        <v>42</v>
      </c>
      <c r="D21" s="59"/>
      <c r="E21" s="59"/>
      <c r="F21" s="59"/>
      <c r="G21" s="59"/>
      <c r="H21" s="34"/>
      <c r="I21" s="54"/>
      <c r="J21" s="54"/>
      <c r="K21" s="37"/>
      <c r="L21" s="36"/>
    </row>
    <row r="22" spans="2:12" s="28" customFormat="1" ht="20" customHeight="1" x14ac:dyDescent="0.2">
      <c r="B22" s="33"/>
      <c r="C22" s="62" t="s">
        <v>38</v>
      </c>
      <c r="D22" s="53"/>
      <c r="E22" s="53"/>
      <c r="F22" s="53"/>
      <c r="G22" s="53"/>
      <c r="H22" s="34">
        <v>100</v>
      </c>
      <c r="I22" s="54">
        <v>46.564999999999998</v>
      </c>
      <c r="J22" s="54"/>
      <c r="K22" s="37"/>
      <c r="L22" s="36">
        <f t="shared" si="0"/>
        <v>4656.5</v>
      </c>
    </row>
    <row r="23" spans="2:12" s="28" customFormat="1" ht="20" customHeight="1" x14ac:dyDescent="0.2">
      <c r="B23" s="33"/>
      <c r="C23" s="59" t="s">
        <v>43</v>
      </c>
      <c r="D23" s="59"/>
      <c r="E23" s="59"/>
      <c r="F23" s="59"/>
      <c r="G23" s="59"/>
      <c r="H23" s="34"/>
      <c r="I23" s="54"/>
      <c r="J23" s="54"/>
      <c r="K23" s="37"/>
      <c r="L23" s="36"/>
    </row>
    <row r="24" spans="2:12" s="28" customFormat="1" ht="20" customHeight="1" x14ac:dyDescent="0.2">
      <c r="B24" s="33"/>
      <c r="C24" s="53"/>
      <c r="D24" s="53"/>
      <c r="E24" s="53"/>
      <c r="F24" s="53"/>
      <c r="G24" s="53"/>
      <c r="H24" s="34"/>
      <c r="I24" s="54"/>
      <c r="J24" s="54"/>
      <c r="K24" s="37"/>
      <c r="L24" s="36"/>
    </row>
    <row r="25" spans="2:12" s="28" customFormat="1" ht="20" customHeight="1" x14ac:dyDescent="0.2">
      <c r="B25" s="33"/>
      <c r="C25" s="53"/>
      <c r="D25" s="53"/>
      <c r="E25" s="53"/>
      <c r="F25" s="53"/>
      <c r="G25" s="53"/>
      <c r="H25" s="34"/>
      <c r="I25" s="54"/>
      <c r="J25" s="54"/>
      <c r="K25" s="37"/>
      <c r="L25" s="36"/>
    </row>
    <row r="26" spans="2:12" s="28" customFormat="1" ht="20" customHeight="1" x14ac:dyDescent="0.2">
      <c r="B26" s="33"/>
      <c r="C26" s="53" t="s">
        <v>45</v>
      </c>
      <c r="D26" s="53"/>
      <c r="E26" s="53"/>
      <c r="F26" s="53"/>
      <c r="G26" s="53"/>
      <c r="H26" s="34">
        <v>32</v>
      </c>
      <c r="I26" s="54">
        <v>325</v>
      </c>
      <c r="J26" s="54"/>
      <c r="K26" s="37"/>
      <c r="L26" s="36">
        <f t="shared" si="0"/>
        <v>10400</v>
      </c>
    </row>
    <row r="27" spans="2:12" s="28" customFormat="1" ht="20" customHeight="1" x14ac:dyDescent="0.2">
      <c r="B27" s="33"/>
      <c r="C27" s="59" t="s">
        <v>44</v>
      </c>
      <c r="D27" s="59"/>
      <c r="E27" s="59"/>
      <c r="F27" s="59"/>
      <c r="G27" s="59"/>
      <c r="H27" s="34"/>
      <c r="I27" s="54"/>
      <c r="J27" s="54"/>
      <c r="K27" s="37"/>
      <c r="L27" s="36"/>
    </row>
    <row r="28" spans="2:12" s="28" customFormat="1" ht="20" customHeight="1" x14ac:dyDescent="0.2">
      <c r="B28" s="50"/>
      <c r="C28" s="60" t="s">
        <v>48</v>
      </c>
      <c r="D28" s="60"/>
      <c r="E28" s="60"/>
      <c r="F28" s="60"/>
      <c r="G28" s="60"/>
      <c r="H28" s="51"/>
      <c r="I28" s="61"/>
      <c r="J28" s="61"/>
      <c r="K28" s="52"/>
      <c r="L28" s="36"/>
    </row>
    <row r="29" spans="2:12" s="28" customFormat="1" ht="20" customHeight="1" x14ac:dyDescent="0.2">
      <c r="B29" s="33"/>
      <c r="C29" s="59" t="s">
        <v>47</v>
      </c>
      <c r="D29" s="59"/>
      <c r="E29" s="59"/>
      <c r="F29" s="59"/>
      <c r="G29" s="59"/>
      <c r="H29" s="34"/>
      <c r="I29" s="54"/>
      <c r="J29" s="54"/>
      <c r="K29" s="37"/>
      <c r="L29" s="36"/>
    </row>
    <row r="30" spans="2:12" s="28" customFormat="1" ht="20" customHeight="1" x14ac:dyDescent="0.2">
      <c r="B30" s="33"/>
      <c r="C30" s="59" t="s">
        <v>46</v>
      </c>
      <c r="D30" s="59"/>
      <c r="E30" s="59"/>
      <c r="F30" s="59"/>
      <c r="G30" s="59"/>
      <c r="H30" s="34"/>
      <c r="I30" s="54"/>
      <c r="J30" s="54"/>
      <c r="K30" s="37"/>
      <c r="L30" s="36"/>
    </row>
    <row r="31" spans="2:12" s="28" customFormat="1" ht="20" customHeight="1" x14ac:dyDescent="0.2">
      <c r="B31" s="33"/>
      <c r="C31" s="53"/>
      <c r="D31" s="53"/>
      <c r="E31" s="53"/>
      <c r="F31" s="53"/>
      <c r="G31" s="53"/>
      <c r="H31" s="34"/>
      <c r="I31" s="54"/>
      <c r="J31" s="54"/>
      <c r="K31" s="37"/>
      <c r="L31" s="36"/>
    </row>
    <row r="32" spans="2:12" s="28" customFormat="1" ht="20" customHeight="1" x14ac:dyDescent="0.2">
      <c r="B32" s="33"/>
      <c r="C32" s="53"/>
      <c r="D32" s="53"/>
      <c r="E32" s="53"/>
      <c r="F32" s="53"/>
      <c r="G32" s="53"/>
      <c r="H32" s="34"/>
      <c r="I32" s="54"/>
      <c r="J32" s="54"/>
      <c r="K32" s="37"/>
      <c r="L32" s="36"/>
    </row>
    <row r="33" spans="2:15" s="28" customFormat="1" ht="20" customHeight="1" x14ac:dyDescent="0.2">
      <c r="B33" s="33"/>
      <c r="C33" s="53"/>
      <c r="D33" s="53"/>
      <c r="E33" s="53"/>
      <c r="F33" s="53"/>
      <c r="G33" s="53"/>
      <c r="H33" s="34"/>
      <c r="I33" s="54"/>
      <c r="J33" s="54"/>
      <c r="K33" s="37"/>
      <c r="L33" s="36"/>
    </row>
    <row r="34" spans="2:15" s="28" customFormat="1" ht="20" customHeight="1" x14ac:dyDescent="0.2">
      <c r="B34" s="33"/>
      <c r="C34" s="53" t="s">
        <v>49</v>
      </c>
      <c r="D34" s="53"/>
      <c r="E34" s="53"/>
      <c r="F34" s="53"/>
      <c r="G34" s="53"/>
      <c r="H34" s="34"/>
      <c r="I34" s="54"/>
      <c r="J34" s="54"/>
      <c r="K34" s="37"/>
      <c r="L34" s="36">
        <v>5400</v>
      </c>
    </row>
    <row r="35" spans="2:15" s="28" customFormat="1" ht="20" customHeight="1" x14ac:dyDescent="0.2">
      <c r="B35" s="33"/>
      <c r="C35" s="53"/>
      <c r="D35" s="53"/>
      <c r="E35" s="53"/>
      <c r="F35" s="53"/>
      <c r="G35" s="53"/>
      <c r="H35" s="34"/>
      <c r="I35" s="54"/>
      <c r="J35" s="54"/>
      <c r="K35" s="37"/>
      <c r="L35" s="36"/>
    </row>
    <row r="36" spans="2:15" s="28" customFormat="1" ht="20" customHeight="1" x14ac:dyDescent="0.2">
      <c r="B36" s="33"/>
      <c r="C36" s="53"/>
      <c r="D36" s="53"/>
      <c r="E36" s="53"/>
      <c r="F36" s="53"/>
      <c r="G36" s="53"/>
      <c r="H36" s="34"/>
      <c r="I36" s="54"/>
      <c r="J36" s="54"/>
      <c r="K36" s="37"/>
      <c r="L36" s="36" t="str">
        <f t="shared" ref="L36:L38" si="1">IFERROR(IF((H36*I36)&lt;=0,"",(H36*I36)-K36),"")</f>
        <v/>
      </c>
    </row>
    <row r="37" spans="2:15" s="28" customFormat="1" ht="20" customHeight="1" x14ac:dyDescent="0.2">
      <c r="B37" s="33"/>
      <c r="C37" s="53"/>
      <c r="D37" s="53"/>
      <c r="E37" s="53"/>
      <c r="F37" s="53"/>
      <c r="G37" s="53"/>
      <c r="H37" s="34"/>
      <c r="I37" s="54"/>
      <c r="J37" s="54"/>
      <c r="K37" s="37"/>
      <c r="L37" s="36" t="str">
        <f t="shared" si="1"/>
        <v/>
      </c>
    </row>
    <row r="38" spans="2:15" s="28" customFormat="1" ht="20" customHeight="1" x14ac:dyDescent="0.2">
      <c r="B38" s="33"/>
      <c r="C38" s="53"/>
      <c r="D38" s="53"/>
      <c r="E38" s="53"/>
      <c r="F38" s="53"/>
      <c r="G38" s="53"/>
      <c r="H38" s="34"/>
      <c r="I38" s="54"/>
      <c r="J38" s="54"/>
      <c r="K38" s="37"/>
      <c r="L38" s="36" t="str">
        <f t="shared" si="1"/>
        <v/>
      </c>
    </row>
    <row r="39" spans="2:15" s="28" customFormat="1" ht="18" customHeight="1" x14ac:dyDescent="0.2">
      <c r="D39" s="38"/>
      <c r="E39" s="38"/>
      <c r="F39" s="38"/>
      <c r="G39" s="38"/>
      <c r="H39" s="38"/>
      <c r="I39" s="38"/>
      <c r="K39" s="39" t="s">
        <v>20</v>
      </c>
      <c r="L39" s="36">
        <f>SUM(L14:L38)</f>
        <v>138556.1</v>
      </c>
    </row>
    <row r="40" spans="2:15" s="28" customFormat="1" ht="18" customHeight="1" x14ac:dyDescent="0.2">
      <c r="C40" s="49"/>
      <c r="D40" s="38"/>
      <c r="E40" s="38"/>
      <c r="F40" s="38"/>
      <c r="G40" s="38"/>
      <c r="H40" s="38"/>
      <c r="I40" s="38"/>
      <c r="K40" s="39" t="s">
        <v>21</v>
      </c>
      <c r="L40" s="40">
        <v>0</v>
      </c>
    </row>
    <row r="41" spans="2:15" s="28" customFormat="1" ht="18" customHeight="1" x14ac:dyDescent="0.2">
      <c r="D41" s="38"/>
      <c r="E41" s="38"/>
      <c r="F41" s="38"/>
      <c r="G41" s="38"/>
      <c r="H41" s="38"/>
      <c r="I41" s="38"/>
      <c r="K41" s="39" t="s">
        <v>22</v>
      </c>
      <c r="L41" s="41">
        <f>IFERROR(L39*L40,"")</f>
        <v>0</v>
      </c>
      <c r="O41" s="42"/>
    </row>
    <row r="42" spans="2:15" s="28" customFormat="1" ht="18" customHeight="1" x14ac:dyDescent="0.2">
      <c r="C42" s="43"/>
      <c r="K42" s="39" t="s">
        <v>23</v>
      </c>
      <c r="L42" s="41"/>
    </row>
    <row r="43" spans="2:15" s="28" customFormat="1" ht="18" customHeight="1" x14ac:dyDescent="0.3">
      <c r="B43" s="55" t="s">
        <v>24</v>
      </c>
      <c r="C43" s="56"/>
      <c r="D43" s="56"/>
      <c r="E43" s="56"/>
      <c r="F43" s="56"/>
      <c r="G43" s="56"/>
      <c r="H43" s="56"/>
      <c r="I43" s="56"/>
      <c r="J43" s="44"/>
      <c r="K43" s="39" t="s">
        <v>25</v>
      </c>
      <c r="L43" s="41"/>
    </row>
    <row r="44" spans="2:15" ht="18" customHeight="1" x14ac:dyDescent="0.2">
      <c r="B44" s="57"/>
      <c r="C44" s="58"/>
      <c r="D44" s="58"/>
      <c r="E44" s="58"/>
      <c r="F44" s="58"/>
      <c r="G44" s="58"/>
      <c r="H44" s="58"/>
      <c r="I44" s="58"/>
      <c r="J44" s="44"/>
      <c r="K44" s="45" t="s">
        <v>26</v>
      </c>
      <c r="L44" s="46">
        <f>(L39+L41+L42)-L43</f>
        <v>138556.1</v>
      </c>
    </row>
    <row r="48" spans="2:15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51" spans="4:12" s="48" customFormat="1" x14ac:dyDescent="0.2">
      <c r="D51" s="4"/>
      <c r="E51" s="4"/>
      <c r="F51" s="4"/>
      <c r="G51" s="4"/>
      <c r="H51" s="4"/>
      <c r="I51" s="4"/>
      <c r="J51" s="4"/>
      <c r="K51" s="4"/>
      <c r="L51" s="4"/>
    </row>
  </sheetData>
  <sheetProtection formatCells="0" formatColumns="0" formatRows="0" selectLockedCells="1" sort="0"/>
  <mergeCells count="66">
    <mergeCell ref="B1:I1"/>
    <mergeCell ref="B4:C4"/>
    <mergeCell ref="E4:F4"/>
    <mergeCell ref="H4:I4"/>
    <mergeCell ref="B5:C5"/>
    <mergeCell ref="E5:F5"/>
    <mergeCell ref="H5:I5"/>
    <mergeCell ref="C16:G16"/>
    <mergeCell ref="I16:J16"/>
    <mergeCell ref="C8:E8"/>
    <mergeCell ref="G8:I8"/>
    <mergeCell ref="C9:E9"/>
    <mergeCell ref="G9:I9"/>
    <mergeCell ref="C10:E10"/>
    <mergeCell ref="G10:I10"/>
    <mergeCell ref="B12:K12"/>
    <mergeCell ref="C14:G14"/>
    <mergeCell ref="I14:J14"/>
    <mergeCell ref="C15:G15"/>
    <mergeCell ref="I15:J15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C26:G26"/>
    <mergeCell ref="I26:J26"/>
    <mergeCell ref="C27:G27"/>
    <mergeCell ref="I27:J27"/>
    <mergeCell ref="C28:G28"/>
    <mergeCell ref="I28:J28"/>
    <mergeCell ref="C29:G29"/>
    <mergeCell ref="I29:J29"/>
    <mergeCell ref="C30:G30"/>
    <mergeCell ref="I30:J30"/>
    <mergeCell ref="C31:G31"/>
    <mergeCell ref="I31:J31"/>
    <mergeCell ref="C32:G32"/>
    <mergeCell ref="I32:J32"/>
    <mergeCell ref="C33:G33"/>
    <mergeCell ref="I33:J33"/>
    <mergeCell ref="C34:G34"/>
    <mergeCell ref="I34:J34"/>
    <mergeCell ref="C38:G38"/>
    <mergeCell ref="I38:J38"/>
    <mergeCell ref="B43:I43"/>
    <mergeCell ref="B44:I44"/>
    <mergeCell ref="C35:G35"/>
    <mergeCell ref="I35:J35"/>
    <mergeCell ref="C36:G36"/>
    <mergeCell ref="I36:J36"/>
    <mergeCell ref="C37:G37"/>
    <mergeCell ref="I37:J37"/>
  </mergeCells>
  <conditionalFormatting sqref="K39:K43">
    <cfRule type="expression" dxfId="5" priority="6">
      <formula>MOD(ROW(),2)=0</formula>
    </cfRule>
  </conditionalFormatting>
  <conditionalFormatting sqref="L14:L39">
    <cfRule type="expression" dxfId="4" priority="4">
      <formula>MOD(ROW(),2)=0</formula>
    </cfRule>
    <cfRule type="expression" dxfId="3" priority="5">
      <formula>MOD(ROW(),2)=1</formula>
    </cfRule>
  </conditionalFormatting>
  <conditionalFormatting sqref="B14:K38">
    <cfRule type="expression" dxfId="2" priority="3">
      <formula>MOD(ROW(),2)=0</formula>
    </cfRule>
  </conditionalFormatting>
  <conditionalFormatting sqref="L40:L43">
    <cfRule type="expression" dxfId="1" priority="1">
      <formula>MOD(ROW(),2)=1</formula>
    </cfRule>
    <cfRule type="expression" dxfId="0" priority="2">
      <formula>MOD(ROW(),2)=0</formula>
    </cfRule>
  </conditionalFormatting>
  <hyperlinks>
    <hyperlink ref="H4" r:id="rId1" xr:uid="{00000000-0004-0000-0000-000000000000}"/>
    <hyperlink ref="G10" r:id="rId2" xr:uid="{00000000-0004-0000-0000-000001000000}"/>
  </hyperlinks>
  <printOptions horizontalCentered="1"/>
  <pageMargins left="0.7" right="0.7" top="1" bottom="1" header="0.3" footer="0.3"/>
  <pageSetup scale="75" orientation="portrait" horizontalDpi="4294967293" verticalDpi="4294967293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INVBlank (2)</vt:lpstr>
      <vt:lpstr>'INVBlank (2)'!CompanyName</vt:lpstr>
      <vt:lpstr>'INVBlank (2)'!rngInvoice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Mayes</dc:creator>
  <cp:lastModifiedBy>Amber Bryan</cp:lastModifiedBy>
  <dcterms:created xsi:type="dcterms:W3CDTF">2016-11-04T14:36:05Z</dcterms:created>
  <dcterms:modified xsi:type="dcterms:W3CDTF">2019-08-09T21:24:45Z</dcterms:modified>
</cp:coreProperties>
</file>