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berbryan/Desktop/"/>
    </mc:Choice>
  </mc:AlternateContent>
  <xr:revisionPtr revIDLastSave="0" documentId="8_{149E921B-5462-E748-9372-B15BC54EDA32}" xr6:coauthVersionLast="43" xr6:coauthVersionMax="43" xr10:uidLastSave="{00000000-0000-0000-0000-000000000000}"/>
  <bookViews>
    <workbookView xWindow="0" yWindow="460" windowWidth="23040" windowHeight="9820" xr2:uid="{00000000-000D-0000-FFFF-FFFF00000000}"/>
  </bookViews>
  <sheets>
    <sheet name="1_29_17 to 2_4_17" sheetId="1" r:id="rId1"/>
    <sheet name="2_5_17 to 2_11_17" sheetId="3" r:id="rId2"/>
  </sheets>
  <definedNames>
    <definedName name="_PG_QUIT_">#N/A</definedName>
    <definedName name="_Regression_Int" localSheetId="0" hidden="1">1</definedName>
    <definedName name="_Regression_Int" localSheetId="1" hidden="1">1</definedName>
    <definedName name="\p" localSheetId="1">'2_5_17 to 2_11_17'!$A$84</definedName>
    <definedName name="\p">'1_29_17 to 2_4_17'!$A$85</definedName>
    <definedName name="_xlnm.Print_Area" localSheetId="0">'1_29_17 to 2_4_17'!$A$1:$L$44</definedName>
    <definedName name="_xlnm.Print_Area" localSheetId="1">'2_5_17 to 2_11_17'!$A$1:$L$43</definedName>
    <definedName name="Print_Area_MI" localSheetId="1">'2_5_17 to 2_11_17'!$A$2:$L$43</definedName>
    <definedName name="Print_Area_MI">'1_29_17 to 2_4_17'!$A$2:$L$44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" l="1"/>
  <c r="K35" i="1"/>
  <c r="K36" i="1"/>
  <c r="K34" i="3"/>
  <c r="K35" i="3"/>
  <c r="I8" i="3"/>
  <c r="K8" i="3" s="1"/>
  <c r="K25" i="3" s="1"/>
  <c r="K27" i="3" s="1"/>
  <c r="K38" i="3" s="1"/>
  <c r="I9" i="3"/>
  <c r="K9" i="3"/>
  <c r="I10" i="3"/>
  <c r="K10" i="3" s="1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3" i="3"/>
  <c r="K23" i="3"/>
  <c r="I24" i="3"/>
  <c r="K24" i="3"/>
  <c r="C25" i="3"/>
  <c r="D25" i="3"/>
  <c r="F25" i="3"/>
  <c r="I32" i="3"/>
  <c r="K32" i="3"/>
  <c r="I33" i="3"/>
  <c r="K33" i="3" s="1"/>
  <c r="K37" i="3" s="1"/>
  <c r="I34" i="1"/>
  <c r="I33" i="1"/>
  <c r="K33" i="1" s="1"/>
  <c r="K38" i="1" s="1"/>
  <c r="I24" i="1"/>
  <c r="K24" i="1"/>
  <c r="I23" i="1"/>
  <c r="K23" i="1"/>
  <c r="I21" i="1"/>
  <c r="K21" i="1"/>
  <c r="I20" i="1"/>
  <c r="K20" i="1"/>
  <c r="G26" i="1"/>
  <c r="F26" i="1"/>
  <c r="I9" i="1"/>
  <c r="K9" i="1"/>
  <c r="I10" i="1"/>
  <c r="K10" i="1" s="1"/>
  <c r="I11" i="1"/>
  <c r="K11" i="1"/>
  <c r="I12" i="1"/>
  <c r="K12" i="1"/>
  <c r="I13" i="1"/>
  <c r="K13" i="1" s="1"/>
  <c r="I14" i="1"/>
  <c r="K14" i="1"/>
  <c r="I15" i="1"/>
  <c r="K15" i="1" s="1"/>
  <c r="I16" i="1"/>
  <c r="K16" i="1"/>
  <c r="I17" i="1"/>
  <c r="K17" i="1" s="1"/>
  <c r="I18" i="1"/>
  <c r="K18" i="1"/>
  <c r="I19" i="1"/>
  <c r="K19" i="1" s="1"/>
  <c r="I22" i="1"/>
  <c r="K22" i="1"/>
  <c r="I25" i="1"/>
  <c r="K25" i="1" s="1"/>
  <c r="I8" i="1"/>
  <c r="I26" i="1" s="1"/>
  <c r="K26" i="1" s="1"/>
  <c r="K28" i="1" s="1"/>
  <c r="K8" i="1"/>
  <c r="D26" i="1"/>
  <c r="C26" i="1"/>
  <c r="K39" i="1" l="1"/>
  <c r="I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Oron Atkins</author>
  </authors>
  <commentList>
    <comment ref="J2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Oron Atkins:</t>
        </r>
        <r>
          <rPr>
            <sz val="9"/>
            <color indexed="81"/>
            <rFont val="Tahoma"/>
            <family val="2"/>
          </rPr>
          <t xml:space="preserve">
Need FWS rate</t>
        </r>
      </text>
    </comment>
    <comment ref="J2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Oron Atkins:</t>
        </r>
        <r>
          <rPr>
            <sz val="9"/>
            <color indexed="81"/>
            <rFont val="Tahoma"/>
            <family val="2"/>
          </rPr>
          <t xml:space="preserve">
Need FWS rate</t>
        </r>
      </text>
    </comment>
    <comment ref="K2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Oron Atkins:</t>
        </r>
        <r>
          <rPr>
            <sz val="9"/>
            <color indexed="81"/>
            <rFont val="Tahoma"/>
            <family val="2"/>
          </rPr>
          <t xml:space="preserve">
Need FWS rate</t>
        </r>
      </text>
    </comment>
  </commentList>
</comments>
</file>

<file path=xl/sharedStrings.xml><?xml version="1.0" encoding="utf-8"?>
<sst xmlns="http://schemas.openxmlformats.org/spreadsheetml/2006/main" count="148" uniqueCount="63">
  <si>
    <t>Total</t>
  </si>
  <si>
    <t>Hourly</t>
  </si>
  <si>
    <t>Hours</t>
  </si>
  <si>
    <t>Rate</t>
  </si>
  <si>
    <t>Rate Per</t>
  </si>
  <si>
    <t>\P</t>
  </si>
  <si>
    <t>:pg{quit}</t>
  </si>
  <si>
    <t>Total Equipment Cost</t>
  </si>
  <si>
    <t>Project Officer/Supervisor Signature:</t>
  </si>
  <si>
    <t>S</t>
  </si>
  <si>
    <t>M</t>
  </si>
  <si>
    <t>T</t>
  </si>
  <si>
    <t>W</t>
  </si>
  <si>
    <t>Th</t>
  </si>
  <si>
    <t>F</t>
  </si>
  <si>
    <t>Equipment</t>
  </si>
  <si>
    <t>Unit Description</t>
  </si>
  <si>
    <t xml:space="preserve">   (# Of Hours Worked on Project:)</t>
  </si>
  <si>
    <t>Reference Number</t>
  </si>
  <si>
    <t xml:space="preserve">I certify that the listed individuals &amp; equipment were used on the dates indicated for the development of the project named above. </t>
  </si>
  <si>
    <t>Name</t>
  </si>
  <si>
    <t>NET TOTAL (Volunteers + Equipment)</t>
  </si>
  <si>
    <t>Volunteers</t>
  </si>
  <si>
    <t xml:space="preserve"> </t>
  </si>
  <si>
    <r>
      <t xml:space="preserve">Project Name: </t>
    </r>
    <r>
      <rPr>
        <b/>
        <sz val="12"/>
        <rFont val="Calibri"/>
        <family val="2"/>
      </rPr>
      <t>Bobcat Woods Trail Extention</t>
    </r>
  </si>
  <si>
    <r>
      <t xml:space="preserve">Project Number: </t>
    </r>
    <r>
      <rPr>
        <b/>
        <sz val="12"/>
        <rFont val="Calibri"/>
        <family val="2"/>
      </rPr>
      <t>RT015011</t>
    </r>
  </si>
  <si>
    <t>Oron Atkins</t>
  </si>
  <si>
    <t>Don Sabathier</t>
  </si>
  <si>
    <t>Dick Schaffhausen</t>
  </si>
  <si>
    <t>Sam Dufhilo</t>
  </si>
  <si>
    <t>Tom Taroni</t>
  </si>
  <si>
    <t>Peggy Romfh</t>
  </si>
  <si>
    <t>Pete Romfh</t>
  </si>
  <si>
    <t xml:space="preserve">To:   2/4/17          </t>
  </si>
  <si>
    <t>Marty Cornell</t>
  </si>
  <si>
    <t>Vic Wade</t>
  </si>
  <si>
    <t>Mike Mullins</t>
  </si>
  <si>
    <t>Roy Morgan</t>
  </si>
  <si>
    <t>Bob Whitmarsh</t>
  </si>
  <si>
    <t>Totals</t>
  </si>
  <si>
    <t>Demo Boardwalk</t>
  </si>
  <si>
    <t>George Valadez</t>
  </si>
  <si>
    <t>David Plunkett</t>
  </si>
  <si>
    <t>Chip Sweet</t>
  </si>
  <si>
    <t>Jerry Eppner</t>
  </si>
  <si>
    <t>F-450 Truck</t>
  </si>
  <si>
    <t>Trailer</t>
  </si>
  <si>
    <t>Jim Payne</t>
  </si>
  <si>
    <t>Curtis Jones</t>
  </si>
  <si>
    <t>No Work</t>
  </si>
  <si>
    <t>Map/Elevations</t>
  </si>
  <si>
    <t xml:space="preserve">To:   2/11/17     </t>
  </si>
  <si>
    <t xml:space="preserve"> Period From:   2/5/17</t>
  </si>
  <si>
    <t xml:space="preserve"> Period From: 1-29-17</t>
  </si>
  <si>
    <t>Employees of the U.S. Fish and Wildlife Service, Texas Mid-Coast National Wildlife Refuge Comples</t>
  </si>
  <si>
    <t xml:space="preserve">  WEEKLY WORK RECORD</t>
  </si>
  <si>
    <t>I488983</t>
  </si>
  <si>
    <t>Total Value of In-Kind Labor</t>
  </si>
  <si>
    <t xml:space="preserve"> WEEKLY WORK RECORD</t>
  </si>
  <si>
    <t>Day/Hrs./Mi.</t>
  </si>
  <si>
    <t>Days/hours/miles Operated</t>
  </si>
  <si>
    <t>Days/Hours/Miles Operated</t>
  </si>
  <si>
    <t>Days/Hrs./Mi.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</si>
</sst>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>
    <font>
      <sz val="11"/>
      <name val="Tms Rmn"/>
    </font>
    <font>
      <sz val="8"/>
      <name val="Tms Rmn"/>
    </font>
    <font>
      <b/>
      <sz val="12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Harlow Solid Italic"/>
      <family val="5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8" fillId="0" borderId="5" xfId="0" applyFont="1" applyBorder="1"/>
    <xf numFmtId="0" fontId="8" fillId="0" borderId="0" xfId="0" applyFont="1" applyBorder="1"/>
    <xf numFmtId="0" fontId="9" fillId="0" borderId="0" xfId="0" applyFont="1" applyBorder="1" applyAlignment="1" applyProtection="1">
      <alignment horizontal="left"/>
    </xf>
    <xf numFmtId="0" fontId="8" fillId="0" borderId="6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1" xfId="0" applyFont="1" applyBorder="1" applyAlignment="1">
      <alignment horizontal="center"/>
    </xf>
    <xf numFmtId="49" fontId="8" fillId="0" borderId="12" xfId="0" applyNumberFormat="1" applyFont="1" applyBorder="1" applyAlignment="1" applyProtection="1"/>
    <xf numFmtId="49" fontId="8" fillId="0" borderId="5" xfId="0" applyNumberFormat="1" applyFont="1" applyBorder="1" applyAlignment="1" applyProtection="1"/>
    <xf numFmtId="49" fontId="8" fillId="0" borderId="13" xfId="0" applyNumberFormat="1" applyFont="1" applyBorder="1" applyAlignment="1" applyProtection="1"/>
    <xf numFmtId="0" fontId="8" fillId="0" borderId="14" xfId="0" applyFont="1" applyBorder="1" applyAlignment="1" applyProtection="1">
      <alignment horizontal="center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8" fillId="0" borderId="4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 applyProtection="1">
      <alignment horizontal="left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0" xfId="0" applyFont="1" applyAlignment="1" applyProtection="1">
      <alignment horizontal="left"/>
    </xf>
    <xf numFmtId="0" fontId="6" fillId="0" borderId="23" xfId="0" applyFont="1" applyBorder="1"/>
    <xf numFmtId="0" fontId="8" fillId="0" borderId="2" xfId="0" quotePrefix="1" applyFont="1" applyBorder="1" applyAlignment="1" applyProtection="1">
      <alignment horizontal="left"/>
    </xf>
    <xf numFmtId="0" fontId="11" fillId="0" borderId="17" xfId="0" applyFont="1" applyBorder="1"/>
    <xf numFmtId="0" fontId="7" fillId="0" borderId="16" xfId="0" applyFont="1" applyBorder="1"/>
    <xf numFmtId="0" fontId="8" fillId="2" borderId="16" xfId="0" applyFont="1" applyFill="1" applyBorder="1"/>
    <xf numFmtId="0" fontId="8" fillId="2" borderId="17" xfId="0" applyFont="1" applyFill="1" applyBorder="1"/>
    <xf numFmtId="0" fontId="12" fillId="0" borderId="13" xfId="0" applyFont="1" applyBorder="1" applyAlignment="1">
      <alignment textRotation="45"/>
    </xf>
    <xf numFmtId="0" fontId="11" fillId="0" borderId="16" xfId="0" applyFont="1" applyBorder="1"/>
    <xf numFmtId="164" fontId="8" fillId="0" borderId="16" xfId="0" applyNumberFormat="1" applyFont="1" applyBorder="1"/>
    <xf numFmtId="164" fontId="8" fillId="0" borderId="1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11" fillId="0" borderId="17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0" borderId="17" xfId="0" applyFont="1" applyBorder="1" applyAlignment="1">
      <alignment horizontal="right"/>
    </xf>
    <xf numFmtId="0" fontId="11" fillId="2" borderId="17" xfId="0" applyFont="1" applyFill="1" applyBorder="1" applyAlignment="1">
      <alignment horizontal="right"/>
    </xf>
    <xf numFmtId="0" fontId="8" fillId="0" borderId="6" xfId="0" applyFont="1" applyBorder="1" applyAlignment="1" applyProtection="1"/>
    <xf numFmtId="0" fontId="5" fillId="0" borderId="6" xfId="0" applyFont="1" applyBorder="1"/>
    <xf numFmtId="164" fontId="8" fillId="0" borderId="17" xfId="0" applyNumberFormat="1" applyFont="1" applyBorder="1"/>
    <xf numFmtId="164" fontId="8" fillId="0" borderId="5" xfId="0" applyNumberFormat="1" applyFont="1" applyBorder="1"/>
    <xf numFmtId="164" fontId="11" fillId="0" borderId="25" xfId="0" applyNumberFormat="1" applyFont="1" applyBorder="1"/>
    <xf numFmtId="0" fontId="13" fillId="0" borderId="17" xfId="0" applyFont="1" applyBorder="1"/>
    <xf numFmtId="164" fontId="15" fillId="0" borderId="0" xfId="0" applyNumberFormat="1" applyFont="1" applyBorder="1" applyAlignment="1" applyProtection="1"/>
    <xf numFmtId="164" fontId="8" fillId="0" borderId="17" xfId="0" applyNumberFormat="1" applyFont="1" applyBorder="1" applyAlignment="1">
      <alignment horizontal="center"/>
    </xf>
    <xf numFmtId="164" fontId="15" fillId="0" borderId="25" xfId="0" applyNumberFormat="1" applyFont="1" applyBorder="1"/>
    <xf numFmtId="0" fontId="11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right"/>
    </xf>
    <xf numFmtId="0" fontId="13" fillId="0" borderId="2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6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M85"/>
  <sheetViews>
    <sheetView showGridLines="0" tabSelected="1" workbookViewId="0">
      <selection activeCell="Q15" sqref="Q15"/>
    </sheetView>
  </sheetViews>
  <sheetFormatPr baseColWidth="10" defaultColWidth="9.83203125" defaultRowHeight="15"/>
  <cols>
    <col min="1" max="1" width="22.83203125" style="1" customWidth="1"/>
    <col min="2" max="8" width="6.83203125" style="1" customWidth="1"/>
    <col min="9" max="9" width="8.83203125" style="1" customWidth="1"/>
    <col min="10" max="10" width="9.83203125" style="1"/>
    <col min="11" max="11" width="12.83203125" style="1" customWidth="1"/>
    <col min="12" max="12" width="35.1640625" style="1" customWidth="1"/>
    <col min="13" max="16384" width="9.83203125" style="1"/>
  </cols>
  <sheetData>
    <row r="1" spans="1:12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7.25" customHeight="1">
      <c r="A2" s="64" t="s">
        <v>24</v>
      </c>
      <c r="B2" s="65"/>
      <c r="C2" s="65"/>
      <c r="D2" s="65"/>
      <c r="E2" s="65"/>
      <c r="F2" s="3"/>
      <c r="G2" s="4" t="s">
        <v>53</v>
      </c>
      <c r="H2" s="3"/>
      <c r="J2" s="4" t="s">
        <v>33</v>
      </c>
      <c r="K2" s="38"/>
    </row>
    <row r="3" spans="1:12" ht="17.25" customHeight="1">
      <c r="A3" s="5" t="s">
        <v>25</v>
      </c>
      <c r="B3" s="6"/>
      <c r="C3" s="6"/>
      <c r="D3" s="2"/>
      <c r="E3" s="2"/>
      <c r="F3" s="7"/>
      <c r="G3" s="7"/>
      <c r="H3" s="7"/>
      <c r="I3" s="8"/>
      <c r="J3" s="7"/>
      <c r="K3" s="7"/>
      <c r="L3" s="9"/>
    </row>
    <row r="4" spans="1:12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68">
      <c r="A5" s="11" t="s">
        <v>22</v>
      </c>
      <c r="B5" s="43" t="s">
        <v>49</v>
      </c>
      <c r="C5" s="43" t="s">
        <v>40</v>
      </c>
      <c r="D5" s="43" t="s">
        <v>40</v>
      </c>
      <c r="E5" s="43" t="s">
        <v>49</v>
      </c>
      <c r="F5" s="43" t="s">
        <v>40</v>
      </c>
      <c r="G5" s="43" t="s">
        <v>40</v>
      </c>
      <c r="H5" s="43" t="s">
        <v>49</v>
      </c>
      <c r="I5" s="7"/>
      <c r="J5" s="7"/>
      <c r="K5" s="7"/>
      <c r="L5" s="9"/>
    </row>
    <row r="6" spans="1:12">
      <c r="A6" s="12"/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3" t="s">
        <v>14</v>
      </c>
      <c r="H6" s="13" t="s">
        <v>9</v>
      </c>
      <c r="I6" s="13" t="s">
        <v>0</v>
      </c>
      <c r="J6" s="13" t="s">
        <v>1</v>
      </c>
      <c r="K6" s="13" t="s">
        <v>0</v>
      </c>
      <c r="L6" s="14" t="s">
        <v>23</v>
      </c>
    </row>
    <row r="7" spans="1:12">
      <c r="A7" s="15" t="s">
        <v>20</v>
      </c>
      <c r="B7" s="16"/>
      <c r="C7" s="16" t="s">
        <v>17</v>
      </c>
      <c r="D7" s="17"/>
      <c r="E7" s="17"/>
      <c r="F7" s="17"/>
      <c r="G7" s="17"/>
      <c r="H7" s="18"/>
      <c r="I7" s="19" t="s">
        <v>2</v>
      </c>
      <c r="J7" s="19" t="s">
        <v>3</v>
      </c>
      <c r="K7" s="20"/>
      <c r="L7" s="21"/>
    </row>
    <row r="8" spans="1:12" ht="15.75" customHeight="1">
      <c r="A8" s="44" t="s">
        <v>26</v>
      </c>
      <c r="B8" s="22"/>
      <c r="C8" s="22">
        <v>7</v>
      </c>
      <c r="D8" s="22">
        <v>5.5</v>
      </c>
      <c r="E8" s="41"/>
      <c r="F8" s="22">
        <v>6.5</v>
      </c>
      <c r="G8" s="22">
        <v>7.5</v>
      </c>
      <c r="H8" s="22"/>
      <c r="I8" s="40">
        <f>SUM(B8:H8)</f>
        <v>26.5</v>
      </c>
      <c r="J8" s="45">
        <v>21.35</v>
      </c>
      <c r="K8" s="48">
        <f>I8*J8</f>
        <v>565.77500000000009</v>
      </c>
      <c r="L8" s="22"/>
    </row>
    <row r="9" spans="1:12" ht="15.75" customHeight="1">
      <c r="A9" s="37" t="s">
        <v>27</v>
      </c>
      <c r="B9" s="23"/>
      <c r="C9" s="23">
        <v>7</v>
      </c>
      <c r="D9" s="23">
        <v>5.5</v>
      </c>
      <c r="E9" s="42"/>
      <c r="F9" s="23">
        <v>6</v>
      </c>
      <c r="G9" s="23"/>
      <c r="H9" s="23"/>
      <c r="I9" s="40">
        <f t="shared" ref="I9:I25" si="0">SUM(B9:H9)</f>
        <v>18.5</v>
      </c>
      <c r="J9" s="45">
        <v>21.35</v>
      </c>
      <c r="K9" s="48">
        <f t="shared" ref="K9:K25" si="1">I9*J9</f>
        <v>394.97500000000002</v>
      </c>
      <c r="L9" s="23"/>
    </row>
    <row r="10" spans="1:12" ht="15.75" customHeight="1">
      <c r="A10" s="37" t="s">
        <v>28</v>
      </c>
      <c r="B10" s="23"/>
      <c r="C10" s="23"/>
      <c r="D10" s="23"/>
      <c r="E10" s="42"/>
      <c r="F10" s="23"/>
      <c r="G10" s="23">
        <v>7</v>
      </c>
      <c r="H10" s="23"/>
      <c r="I10" s="40">
        <f t="shared" si="0"/>
        <v>7</v>
      </c>
      <c r="J10" s="45">
        <v>21.35</v>
      </c>
      <c r="K10" s="48">
        <f t="shared" si="1"/>
        <v>149.45000000000002</v>
      </c>
      <c r="L10" s="23"/>
    </row>
    <row r="11" spans="1:12" ht="15.5" customHeight="1">
      <c r="A11" s="37" t="s">
        <v>29</v>
      </c>
      <c r="B11" s="23"/>
      <c r="C11" s="23">
        <v>7</v>
      </c>
      <c r="D11" s="23">
        <v>5.5</v>
      </c>
      <c r="E11" s="42"/>
      <c r="F11" s="23">
        <v>6</v>
      </c>
      <c r="G11" s="23">
        <v>4</v>
      </c>
      <c r="H11" s="23"/>
      <c r="I11" s="40">
        <f t="shared" si="0"/>
        <v>22.5</v>
      </c>
      <c r="J11" s="45">
        <v>21.35</v>
      </c>
      <c r="K11" s="48">
        <f t="shared" si="1"/>
        <v>480.37500000000006</v>
      </c>
      <c r="L11" s="23"/>
    </row>
    <row r="12" spans="1:12" ht="15.5" customHeight="1">
      <c r="A12" s="37" t="s">
        <v>34</v>
      </c>
      <c r="B12" s="23"/>
      <c r="C12" s="23">
        <v>4</v>
      </c>
      <c r="D12" s="23">
        <v>2.5</v>
      </c>
      <c r="E12" s="42"/>
      <c r="F12" s="23">
        <v>4</v>
      </c>
      <c r="G12" s="23">
        <v>7</v>
      </c>
      <c r="H12" s="23"/>
      <c r="I12" s="40">
        <f t="shared" si="0"/>
        <v>17.5</v>
      </c>
      <c r="J12" s="45">
        <v>21.35</v>
      </c>
      <c r="K12" s="48">
        <f t="shared" si="1"/>
        <v>373.625</v>
      </c>
      <c r="L12" s="23"/>
    </row>
    <row r="13" spans="1:12" ht="15.5" customHeight="1">
      <c r="A13" s="37" t="s">
        <v>35</v>
      </c>
      <c r="B13" s="23"/>
      <c r="C13" s="23">
        <v>2</v>
      </c>
      <c r="D13" s="23">
        <v>5.5</v>
      </c>
      <c r="E13" s="42"/>
      <c r="F13" s="23">
        <v>6</v>
      </c>
      <c r="G13" s="23">
        <v>4.5</v>
      </c>
      <c r="H13" s="23"/>
      <c r="I13" s="40">
        <f t="shared" si="0"/>
        <v>18</v>
      </c>
      <c r="J13" s="45">
        <v>21.35</v>
      </c>
      <c r="K13" s="48">
        <f t="shared" si="1"/>
        <v>384.3</v>
      </c>
      <c r="L13" s="23"/>
    </row>
    <row r="14" spans="1:12" ht="15.5" customHeight="1">
      <c r="A14" s="37" t="s">
        <v>30</v>
      </c>
      <c r="B14" s="23"/>
      <c r="C14" s="23"/>
      <c r="D14" s="23">
        <v>5.5</v>
      </c>
      <c r="E14" s="42"/>
      <c r="F14" s="23">
        <v>6</v>
      </c>
      <c r="G14" s="23"/>
      <c r="H14" s="23"/>
      <c r="I14" s="40">
        <f t="shared" si="0"/>
        <v>11.5</v>
      </c>
      <c r="J14" s="45">
        <v>21.35</v>
      </c>
      <c r="K14" s="48">
        <f t="shared" si="1"/>
        <v>245.52500000000001</v>
      </c>
      <c r="L14" s="23"/>
    </row>
    <row r="15" spans="1:12" ht="15.5" customHeight="1">
      <c r="A15" s="37" t="s">
        <v>31</v>
      </c>
      <c r="B15" s="23"/>
      <c r="C15" s="23"/>
      <c r="D15" s="23">
        <v>3.5</v>
      </c>
      <c r="E15" s="42"/>
      <c r="F15" s="23"/>
      <c r="G15" s="23"/>
      <c r="H15" s="23"/>
      <c r="I15" s="40">
        <f t="shared" si="0"/>
        <v>3.5</v>
      </c>
      <c r="J15" s="45">
        <v>21.35</v>
      </c>
      <c r="K15" s="48">
        <f t="shared" si="1"/>
        <v>74.725000000000009</v>
      </c>
      <c r="L15" s="23"/>
    </row>
    <row r="16" spans="1:12" ht="15.5" customHeight="1">
      <c r="A16" s="37" t="s">
        <v>32</v>
      </c>
      <c r="B16" s="23"/>
      <c r="C16" s="23"/>
      <c r="D16" s="23">
        <v>3.5</v>
      </c>
      <c r="E16" s="42"/>
      <c r="F16" s="23"/>
      <c r="G16" s="23"/>
      <c r="H16" s="23"/>
      <c r="I16" s="40">
        <f t="shared" si="0"/>
        <v>3.5</v>
      </c>
      <c r="J16" s="45">
        <v>21.35</v>
      </c>
      <c r="K16" s="48">
        <f t="shared" si="1"/>
        <v>74.725000000000009</v>
      </c>
      <c r="L16" s="23"/>
    </row>
    <row r="17" spans="1:13" ht="15.5" customHeight="1">
      <c r="A17" s="39" t="s">
        <v>36</v>
      </c>
      <c r="B17" s="23"/>
      <c r="C17" s="23"/>
      <c r="D17" s="23">
        <v>3.5</v>
      </c>
      <c r="E17" s="42"/>
      <c r="F17" s="23"/>
      <c r="G17" s="23"/>
      <c r="H17" s="23"/>
      <c r="I17" s="40">
        <f t="shared" si="0"/>
        <v>3.5</v>
      </c>
      <c r="J17" s="45">
        <v>21.35</v>
      </c>
      <c r="K17" s="48">
        <f t="shared" si="1"/>
        <v>74.725000000000009</v>
      </c>
      <c r="L17" s="23"/>
    </row>
    <row r="18" spans="1:13" ht="15.5" customHeight="1">
      <c r="A18" s="39" t="s">
        <v>37</v>
      </c>
      <c r="B18" s="23"/>
      <c r="C18" s="23"/>
      <c r="D18" s="23">
        <v>5.5</v>
      </c>
      <c r="E18" s="42"/>
      <c r="F18" s="23"/>
      <c r="G18" s="23"/>
      <c r="H18" s="23"/>
      <c r="I18" s="40">
        <f t="shared" si="0"/>
        <v>5.5</v>
      </c>
      <c r="J18" s="45">
        <v>21.35</v>
      </c>
      <c r="K18" s="48">
        <f t="shared" si="1"/>
        <v>117.42500000000001</v>
      </c>
      <c r="L18" s="23"/>
    </row>
    <row r="19" spans="1:13" ht="15.5" customHeight="1">
      <c r="A19" s="39" t="s">
        <v>38</v>
      </c>
      <c r="B19" s="23"/>
      <c r="C19" s="23"/>
      <c r="D19" s="23">
        <v>5.5</v>
      </c>
      <c r="E19" s="42"/>
      <c r="F19" s="23"/>
      <c r="G19" s="23"/>
      <c r="H19" s="23"/>
      <c r="I19" s="40">
        <f t="shared" si="0"/>
        <v>5.5</v>
      </c>
      <c r="J19" s="45">
        <v>21.35</v>
      </c>
      <c r="K19" s="48">
        <f t="shared" si="1"/>
        <v>117.42500000000001</v>
      </c>
      <c r="L19" s="23"/>
    </row>
    <row r="20" spans="1:13" ht="15.5" customHeight="1">
      <c r="A20" s="39" t="s">
        <v>41</v>
      </c>
      <c r="B20" s="23"/>
      <c r="C20" s="23"/>
      <c r="D20" s="23"/>
      <c r="E20" s="42"/>
      <c r="F20" s="23">
        <v>6</v>
      </c>
      <c r="G20" s="23"/>
      <c r="H20" s="23"/>
      <c r="I20" s="40">
        <f>SUM(B20:H20)</f>
        <v>6</v>
      </c>
      <c r="J20" s="45">
        <v>21.35</v>
      </c>
      <c r="K20" s="48">
        <f>I20*J20</f>
        <v>128.10000000000002</v>
      </c>
      <c r="L20" s="23"/>
    </row>
    <row r="21" spans="1:13" ht="15.5" customHeight="1">
      <c r="A21" s="39" t="s">
        <v>42</v>
      </c>
      <c r="B21" s="23"/>
      <c r="C21" s="23"/>
      <c r="D21" s="23"/>
      <c r="E21" s="42"/>
      <c r="F21" s="23">
        <v>6</v>
      </c>
      <c r="G21" s="23"/>
      <c r="H21" s="23"/>
      <c r="I21" s="40">
        <f>SUM(B21:H21)</f>
        <v>6</v>
      </c>
      <c r="J21" s="45">
        <v>21.35</v>
      </c>
      <c r="K21" s="48">
        <f>I21*J21</f>
        <v>128.10000000000002</v>
      </c>
      <c r="L21" s="23"/>
    </row>
    <row r="22" spans="1:13" ht="15.5" customHeight="1">
      <c r="A22" s="39" t="s">
        <v>43</v>
      </c>
      <c r="B22" s="23"/>
      <c r="C22" s="23"/>
      <c r="D22" s="23"/>
      <c r="E22" s="42"/>
      <c r="F22" s="23"/>
      <c r="G22" s="23">
        <v>7</v>
      </c>
      <c r="H22" s="23"/>
      <c r="I22" s="40">
        <f t="shared" si="0"/>
        <v>7</v>
      </c>
      <c r="J22" s="45">
        <v>21.35</v>
      </c>
      <c r="K22" s="48">
        <f t="shared" si="1"/>
        <v>149.45000000000002</v>
      </c>
      <c r="L22" s="23"/>
    </row>
    <row r="23" spans="1:13" ht="15.5" customHeight="1">
      <c r="A23" s="39" t="s">
        <v>44</v>
      </c>
      <c r="B23" s="23"/>
      <c r="C23" s="23"/>
      <c r="D23" s="23"/>
      <c r="E23" s="42"/>
      <c r="F23" s="23"/>
      <c r="G23" s="23"/>
      <c r="H23" s="23"/>
      <c r="I23" s="40">
        <f>SUM(B23:H23)</f>
        <v>0</v>
      </c>
      <c r="J23" s="45">
        <v>21.35</v>
      </c>
      <c r="K23" s="48">
        <f>I23*J23</f>
        <v>0</v>
      </c>
      <c r="L23" s="23"/>
    </row>
    <row r="24" spans="1:13" ht="15.5" customHeight="1">
      <c r="A24" s="23"/>
      <c r="B24" s="23"/>
      <c r="C24" s="23"/>
      <c r="D24" s="23"/>
      <c r="E24" s="42"/>
      <c r="F24" s="23"/>
      <c r="G24" s="23"/>
      <c r="H24" s="23"/>
      <c r="I24" s="40">
        <f>SUM(B24:H24)</f>
        <v>0</v>
      </c>
      <c r="J24" s="45">
        <v>21.35</v>
      </c>
      <c r="K24" s="48">
        <f>I24*J24</f>
        <v>0</v>
      </c>
      <c r="L24" s="23"/>
    </row>
    <row r="25" spans="1:13" ht="15.5" customHeight="1">
      <c r="A25" s="23"/>
      <c r="B25" s="23"/>
      <c r="C25" s="23"/>
      <c r="D25" s="23"/>
      <c r="E25" s="42"/>
      <c r="F25" s="23"/>
      <c r="G25" s="23"/>
      <c r="H25" s="23"/>
      <c r="I25" s="40">
        <f t="shared" si="0"/>
        <v>0</v>
      </c>
      <c r="J25" s="45">
        <v>21.35</v>
      </c>
      <c r="K25" s="48">
        <f t="shared" si="1"/>
        <v>0</v>
      </c>
      <c r="L25" s="23"/>
    </row>
    <row r="26" spans="1:13" ht="15.5" customHeight="1">
      <c r="A26" s="51" t="s">
        <v>39</v>
      </c>
      <c r="B26" s="23"/>
      <c r="C26" s="51">
        <f>SUM(C8:C25)</f>
        <v>27</v>
      </c>
      <c r="D26" s="51">
        <f>SUM(D8:D25)</f>
        <v>51.5</v>
      </c>
      <c r="E26" s="52"/>
      <c r="F26" s="51">
        <f>SUM(F8:F25)</f>
        <v>46.5</v>
      </c>
      <c r="G26" s="51">
        <f>SUM(G8:G25)</f>
        <v>37</v>
      </c>
      <c r="H26" s="51"/>
      <c r="I26" s="51">
        <f>SUM(I8:I25)</f>
        <v>162</v>
      </c>
      <c r="J26" s="45">
        <v>21.35</v>
      </c>
      <c r="K26" s="48">
        <f>I26*J26</f>
        <v>3458.7000000000003</v>
      </c>
      <c r="L26" s="23"/>
    </row>
    <row r="27" spans="1:13">
      <c r="A27" s="10"/>
      <c r="B27" s="7"/>
      <c r="C27" s="7"/>
      <c r="D27" s="7"/>
      <c r="E27" s="7"/>
      <c r="F27" s="7"/>
      <c r="G27" s="7"/>
      <c r="H27" s="7"/>
      <c r="I27" s="7"/>
      <c r="J27" s="7"/>
      <c r="K27" s="7"/>
      <c r="L27" s="9"/>
    </row>
    <row r="28" spans="1:13" ht="17.25" customHeight="1">
      <c r="A28" s="10"/>
      <c r="B28" s="7"/>
      <c r="C28" s="7"/>
      <c r="D28" s="7"/>
      <c r="E28" s="7"/>
      <c r="F28" s="66" t="s">
        <v>57</v>
      </c>
      <c r="G28" s="66"/>
      <c r="H28" s="66"/>
      <c r="I28" s="66"/>
      <c r="J28" s="66"/>
      <c r="K28" s="59">
        <f>K26</f>
        <v>3458.7000000000003</v>
      </c>
      <c r="L28" s="25"/>
      <c r="M28" s="53"/>
    </row>
    <row r="29" spans="1:13" ht="13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9"/>
    </row>
    <row r="30" spans="1:13" ht="12.75" customHeight="1">
      <c r="A30" s="26" t="s">
        <v>15</v>
      </c>
      <c r="B30" s="6"/>
      <c r="C30" s="6"/>
      <c r="D30" s="6"/>
      <c r="E30" s="6"/>
      <c r="F30" s="6"/>
      <c r="G30" s="6"/>
      <c r="H30" s="6"/>
      <c r="I30" s="6"/>
      <c r="J30" s="6"/>
      <c r="K30" s="7"/>
      <c r="L30" s="9"/>
    </row>
    <row r="31" spans="1:13" ht="12.75" customHeight="1">
      <c r="A31" s="27"/>
      <c r="B31" s="13" t="s">
        <v>9</v>
      </c>
      <c r="C31" s="13" t="s">
        <v>10</v>
      </c>
      <c r="D31" s="13" t="s">
        <v>11</v>
      </c>
      <c r="E31" s="13" t="s">
        <v>12</v>
      </c>
      <c r="F31" s="13" t="s">
        <v>13</v>
      </c>
      <c r="G31" s="13" t="s">
        <v>14</v>
      </c>
      <c r="H31" s="13" t="s">
        <v>9</v>
      </c>
      <c r="I31" s="28" t="s">
        <v>0</v>
      </c>
      <c r="J31" s="28" t="s">
        <v>4</v>
      </c>
      <c r="K31" s="13" t="s">
        <v>0</v>
      </c>
      <c r="L31" s="14" t="s">
        <v>18</v>
      </c>
    </row>
    <row r="32" spans="1:13">
      <c r="A32" s="27" t="s">
        <v>16</v>
      </c>
      <c r="B32" s="20"/>
      <c r="C32" s="20"/>
      <c r="D32" s="29" t="s">
        <v>61</v>
      </c>
      <c r="E32" s="20"/>
      <c r="F32" s="20"/>
      <c r="G32" s="20"/>
      <c r="H32" s="20"/>
      <c r="I32" s="30" t="s">
        <v>62</v>
      </c>
      <c r="J32" s="30" t="s">
        <v>59</v>
      </c>
      <c r="K32" s="20"/>
      <c r="L32" s="31"/>
    </row>
    <row r="33" spans="1:12" ht="15.75" customHeight="1">
      <c r="A33" s="22" t="s">
        <v>45</v>
      </c>
      <c r="B33" s="22"/>
      <c r="C33" s="22">
        <v>1</v>
      </c>
      <c r="D33" s="22">
        <v>1</v>
      </c>
      <c r="E33" s="22"/>
      <c r="F33" s="22">
        <v>1</v>
      </c>
      <c r="G33" s="22">
        <v>1</v>
      </c>
      <c r="H33" s="22"/>
      <c r="I33" s="22">
        <f>SUM(C33:G33)</f>
        <v>4</v>
      </c>
      <c r="J33" s="46">
        <v>145</v>
      </c>
      <c r="K33" s="45">
        <f>I33*J33</f>
        <v>580</v>
      </c>
      <c r="L33" s="22" t="s">
        <v>56</v>
      </c>
    </row>
    <row r="34" spans="1:12" ht="15.75" customHeight="1">
      <c r="A34" s="23" t="s">
        <v>46</v>
      </c>
      <c r="B34" s="23"/>
      <c r="C34" s="23">
        <v>1</v>
      </c>
      <c r="D34" s="23">
        <v>1</v>
      </c>
      <c r="E34" s="23"/>
      <c r="F34" s="23">
        <v>1</v>
      </c>
      <c r="G34" s="23">
        <v>1</v>
      </c>
      <c r="H34" s="23"/>
      <c r="I34" s="22">
        <f>SUM(C34:G34)</f>
        <v>4</v>
      </c>
      <c r="J34" s="60">
        <v>35</v>
      </c>
      <c r="K34" s="45">
        <f>I34*J34</f>
        <v>140</v>
      </c>
      <c r="L34" s="23"/>
    </row>
    <row r="35" spans="1:12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55"/>
      <c r="K35" s="45">
        <f>I35*J35</f>
        <v>0</v>
      </c>
      <c r="L35" s="23"/>
    </row>
    <row r="36" spans="1:12" ht="15.75" customHeight="1">
      <c r="A36" s="23"/>
      <c r="B36" s="23"/>
      <c r="C36" s="23"/>
      <c r="D36" s="23"/>
      <c r="E36" s="23"/>
      <c r="F36" s="23"/>
      <c r="G36" s="23"/>
      <c r="H36" s="23"/>
      <c r="I36" s="23"/>
      <c r="J36" s="55"/>
      <c r="K36" s="45">
        <f>I36*J36</f>
        <v>0</v>
      </c>
      <c r="L36" s="23"/>
    </row>
    <row r="37" spans="1:12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9"/>
    </row>
    <row r="38" spans="1:12" ht="17.25" customHeight="1">
      <c r="A38" s="10"/>
      <c r="B38" s="7"/>
      <c r="C38" s="7"/>
      <c r="D38" s="7"/>
      <c r="E38" s="7"/>
      <c r="F38" s="66" t="s">
        <v>7</v>
      </c>
      <c r="G38" s="66"/>
      <c r="H38" s="66"/>
      <c r="I38" s="66"/>
      <c r="J38" s="66"/>
      <c r="K38" s="56">
        <f>SUM(K33:K36)</f>
        <v>720</v>
      </c>
      <c r="L38" s="9"/>
    </row>
    <row r="39" spans="1:12" ht="20.25" customHeight="1" thickBot="1">
      <c r="A39" s="10"/>
      <c r="B39" s="7"/>
      <c r="C39" s="7"/>
      <c r="D39" s="7"/>
      <c r="E39" s="63" t="s">
        <v>21</v>
      </c>
      <c r="F39" s="63"/>
      <c r="G39" s="63"/>
      <c r="H39" s="63"/>
      <c r="I39" s="63"/>
      <c r="J39" s="63"/>
      <c r="K39" s="61">
        <f>K28+K38</f>
        <v>4178.7000000000007</v>
      </c>
      <c r="L39" s="9"/>
    </row>
    <row r="40" spans="1:12" ht="10" customHeight="1" thickTop="1">
      <c r="A40" s="10"/>
      <c r="B40" s="7"/>
      <c r="C40" s="7"/>
      <c r="D40" s="7"/>
      <c r="E40" s="7"/>
      <c r="F40" s="7"/>
      <c r="G40" s="7"/>
      <c r="H40" s="7"/>
      <c r="I40" s="7"/>
      <c r="J40" s="7"/>
      <c r="K40" s="7"/>
      <c r="L40" s="9"/>
    </row>
    <row r="41" spans="1:12">
      <c r="A41" s="32" t="s">
        <v>19</v>
      </c>
      <c r="B41" s="7"/>
      <c r="C41" s="7"/>
      <c r="D41" s="7"/>
      <c r="E41" s="7"/>
      <c r="F41" s="7"/>
      <c r="H41" s="7"/>
      <c r="J41" s="7"/>
      <c r="K41" s="7"/>
      <c r="L41" s="9"/>
    </row>
    <row r="42" spans="1:12">
      <c r="A42" s="32"/>
      <c r="B42" s="7"/>
      <c r="C42" s="7"/>
      <c r="D42" s="7"/>
      <c r="E42" s="7"/>
      <c r="F42" s="7"/>
      <c r="G42" s="7"/>
      <c r="H42" s="7"/>
      <c r="I42" s="7"/>
      <c r="J42" s="7"/>
      <c r="K42" s="7"/>
      <c r="L42" s="9"/>
    </row>
    <row r="43" spans="1:12" ht="18">
      <c r="A43" s="10"/>
      <c r="B43" s="7"/>
      <c r="C43" s="7"/>
      <c r="D43" s="7"/>
      <c r="E43" s="7"/>
      <c r="F43" s="7"/>
      <c r="G43" s="7"/>
      <c r="H43" s="24" t="s">
        <v>8</v>
      </c>
      <c r="I43" s="7"/>
      <c r="J43" s="7"/>
      <c r="K43" s="7"/>
      <c r="L43" s="54" t="s">
        <v>26</v>
      </c>
    </row>
    <row r="44" spans="1:12" ht="8.2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5"/>
    </row>
    <row r="48" spans="1:12">
      <c r="G48" s="24" t="s">
        <v>23</v>
      </c>
    </row>
    <row r="84" spans="1:1">
      <c r="A84" s="36" t="s">
        <v>5</v>
      </c>
    </row>
    <row r="85" spans="1:1">
      <c r="A85" s="36" t="s">
        <v>6</v>
      </c>
    </row>
  </sheetData>
  <mergeCells count="5">
    <mergeCell ref="A1:L1"/>
    <mergeCell ref="E39:J39"/>
    <mergeCell ref="A2:E2"/>
    <mergeCell ref="F28:J28"/>
    <mergeCell ref="F38:J38"/>
  </mergeCells>
  <phoneticPr fontId="1" type="noConversion"/>
  <printOptions horizontalCentered="1" verticalCentered="1"/>
  <pageMargins left="6.2E-2" right="6.2E-2" top="3.1E-2" bottom="3.1E-2" header="0" footer="0"/>
  <pageSetup scale="84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>
    <pageSetUpPr fitToPage="1"/>
  </sheetPr>
  <dimension ref="A1:L84"/>
  <sheetViews>
    <sheetView showGridLines="0" workbookViewId="0">
      <selection activeCell="P15" sqref="P15"/>
    </sheetView>
  </sheetViews>
  <sheetFormatPr baseColWidth="10" defaultColWidth="9.83203125" defaultRowHeight="15"/>
  <cols>
    <col min="1" max="1" width="22.83203125" style="1" customWidth="1"/>
    <col min="2" max="8" width="6.83203125" style="1" customWidth="1"/>
    <col min="9" max="9" width="8.83203125" style="1" customWidth="1"/>
    <col min="10" max="10" width="9.83203125" style="1"/>
    <col min="11" max="11" width="12.83203125" style="1" customWidth="1"/>
    <col min="12" max="12" width="35.1640625" style="1" customWidth="1"/>
    <col min="13" max="16384" width="9.83203125" style="1"/>
  </cols>
  <sheetData>
    <row r="1" spans="1:12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7.25" customHeight="1">
      <c r="A2" s="64" t="s">
        <v>24</v>
      </c>
      <c r="B2" s="65"/>
      <c r="C2" s="65"/>
      <c r="D2" s="65"/>
      <c r="E2" s="65"/>
      <c r="F2" s="3"/>
      <c r="G2" s="4" t="s">
        <v>52</v>
      </c>
      <c r="H2" s="3"/>
      <c r="J2" s="4" t="s">
        <v>51</v>
      </c>
      <c r="K2" s="38"/>
    </row>
    <row r="3" spans="1:12" ht="17.25" customHeight="1">
      <c r="A3" s="5" t="s">
        <v>25</v>
      </c>
      <c r="B3" s="6"/>
      <c r="C3" s="6"/>
      <c r="D3" s="2"/>
      <c r="E3" s="2"/>
      <c r="F3" s="7"/>
      <c r="G3" s="7"/>
      <c r="H3" s="7"/>
      <c r="I3" s="8"/>
      <c r="J3" s="7"/>
      <c r="K3" s="7"/>
      <c r="L3" s="9"/>
    </row>
    <row r="4" spans="1:12">
      <c r="A4" s="10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68">
      <c r="A5" s="47" t="s">
        <v>22</v>
      </c>
      <c r="B5" s="43" t="s">
        <v>49</v>
      </c>
      <c r="C5" s="43" t="s">
        <v>40</v>
      </c>
      <c r="D5" s="43" t="s">
        <v>40</v>
      </c>
      <c r="E5" s="43" t="s">
        <v>49</v>
      </c>
      <c r="F5" s="43" t="s">
        <v>50</v>
      </c>
      <c r="G5" s="43" t="s">
        <v>49</v>
      </c>
      <c r="H5" s="43" t="s">
        <v>49</v>
      </c>
      <c r="I5" s="7"/>
      <c r="J5" s="7"/>
      <c r="K5" s="7"/>
      <c r="L5" s="9"/>
    </row>
    <row r="6" spans="1:12">
      <c r="A6" s="12"/>
      <c r="B6" s="13" t="s">
        <v>9</v>
      </c>
      <c r="C6" s="13" t="s">
        <v>10</v>
      </c>
      <c r="D6" s="13" t="s">
        <v>11</v>
      </c>
      <c r="E6" s="13" t="s">
        <v>12</v>
      </c>
      <c r="F6" s="13" t="s">
        <v>13</v>
      </c>
      <c r="G6" s="13" t="s">
        <v>14</v>
      </c>
      <c r="H6" s="13" t="s">
        <v>9</v>
      </c>
      <c r="I6" s="13" t="s">
        <v>0</v>
      </c>
      <c r="J6" s="13" t="s">
        <v>1</v>
      </c>
      <c r="K6" s="13" t="s">
        <v>0</v>
      </c>
      <c r="L6" s="14" t="s">
        <v>23</v>
      </c>
    </row>
    <row r="7" spans="1:12">
      <c r="A7" s="15" t="s">
        <v>20</v>
      </c>
      <c r="B7" s="16"/>
      <c r="C7" s="16" t="s">
        <v>17</v>
      </c>
      <c r="D7" s="17"/>
      <c r="E7" s="17"/>
      <c r="F7" s="17"/>
      <c r="G7" s="17"/>
      <c r="H7" s="18"/>
      <c r="I7" s="19" t="s">
        <v>2</v>
      </c>
      <c r="J7" s="19" t="s">
        <v>3</v>
      </c>
      <c r="K7" s="20"/>
      <c r="L7" s="21"/>
    </row>
    <row r="8" spans="1:12" ht="15.75" customHeight="1">
      <c r="A8" s="44" t="s">
        <v>26</v>
      </c>
      <c r="B8" s="22"/>
      <c r="C8" s="22">
        <v>5.5</v>
      </c>
      <c r="D8" s="22">
        <v>5</v>
      </c>
      <c r="E8" s="41"/>
      <c r="F8" s="22">
        <v>4</v>
      </c>
      <c r="G8" s="41"/>
      <c r="H8" s="41"/>
      <c r="I8" s="40">
        <f t="shared" ref="I8:I24" si="0">SUM(B8:H8)</f>
        <v>14.5</v>
      </c>
      <c r="J8" s="45">
        <v>21.35</v>
      </c>
      <c r="K8" s="48">
        <f t="shared" ref="K8:K24" si="1">I8*J8</f>
        <v>309.57500000000005</v>
      </c>
      <c r="L8" s="22"/>
    </row>
    <row r="9" spans="1:12" ht="15.75" customHeight="1">
      <c r="A9" s="37" t="s">
        <v>27</v>
      </c>
      <c r="B9" s="23"/>
      <c r="C9" s="23"/>
      <c r="D9" s="23">
        <v>4.5</v>
      </c>
      <c r="E9" s="42"/>
      <c r="F9" s="23"/>
      <c r="G9" s="41"/>
      <c r="H9" s="41"/>
      <c r="I9" s="40">
        <f t="shared" si="0"/>
        <v>4.5</v>
      </c>
      <c r="J9" s="45">
        <v>21.35</v>
      </c>
      <c r="K9" s="48">
        <f t="shared" si="1"/>
        <v>96.075000000000003</v>
      </c>
      <c r="L9" s="23"/>
    </row>
    <row r="10" spans="1:12" ht="15.75" customHeight="1">
      <c r="A10" s="37" t="s">
        <v>28</v>
      </c>
      <c r="B10" s="23"/>
      <c r="C10" s="23"/>
      <c r="D10" s="23"/>
      <c r="E10" s="42"/>
      <c r="F10" s="23"/>
      <c r="G10" s="41"/>
      <c r="H10" s="41"/>
      <c r="I10" s="40">
        <f t="shared" si="0"/>
        <v>0</v>
      </c>
      <c r="J10" s="45">
        <v>21.35</v>
      </c>
      <c r="K10" s="48">
        <f t="shared" si="1"/>
        <v>0</v>
      </c>
      <c r="L10" s="23"/>
    </row>
    <row r="11" spans="1:12" ht="15.5" customHeight="1">
      <c r="A11" s="37" t="s">
        <v>29</v>
      </c>
      <c r="B11" s="23"/>
      <c r="C11" s="23"/>
      <c r="D11" s="23"/>
      <c r="E11" s="42"/>
      <c r="F11" s="23"/>
      <c r="G11" s="41"/>
      <c r="H11" s="41"/>
      <c r="I11" s="40">
        <f t="shared" si="0"/>
        <v>0</v>
      </c>
      <c r="J11" s="45">
        <v>21.35</v>
      </c>
      <c r="K11" s="48">
        <f t="shared" si="1"/>
        <v>0</v>
      </c>
      <c r="L11" s="23"/>
    </row>
    <row r="12" spans="1:12" ht="15.5" customHeight="1">
      <c r="A12" s="37" t="s">
        <v>34</v>
      </c>
      <c r="B12" s="23"/>
      <c r="C12" s="23"/>
      <c r="D12" s="23"/>
      <c r="E12" s="42"/>
      <c r="F12" s="23"/>
      <c r="G12" s="41"/>
      <c r="H12" s="41"/>
      <c r="I12" s="40">
        <f t="shared" si="0"/>
        <v>0</v>
      </c>
      <c r="J12" s="45">
        <v>21.35</v>
      </c>
      <c r="K12" s="48">
        <f t="shared" si="1"/>
        <v>0</v>
      </c>
      <c r="L12" s="23"/>
    </row>
    <row r="13" spans="1:12" ht="15.5" customHeight="1">
      <c r="A13" s="37" t="s">
        <v>35</v>
      </c>
      <c r="B13" s="23"/>
      <c r="C13" s="23"/>
      <c r="D13" s="23"/>
      <c r="E13" s="42"/>
      <c r="F13" s="23"/>
      <c r="G13" s="41"/>
      <c r="H13" s="41"/>
      <c r="I13" s="40">
        <f t="shared" si="0"/>
        <v>0</v>
      </c>
      <c r="J13" s="45">
        <v>21.35</v>
      </c>
      <c r="K13" s="48">
        <f t="shared" si="1"/>
        <v>0</v>
      </c>
      <c r="L13" s="23"/>
    </row>
    <row r="14" spans="1:12" ht="15.5" customHeight="1">
      <c r="A14" s="37" t="s">
        <v>30</v>
      </c>
      <c r="B14" s="23"/>
      <c r="C14" s="23"/>
      <c r="D14" s="23">
        <v>4.5</v>
      </c>
      <c r="E14" s="42"/>
      <c r="F14" s="23"/>
      <c r="G14" s="41"/>
      <c r="H14" s="41"/>
      <c r="I14" s="40">
        <f t="shared" si="0"/>
        <v>4.5</v>
      </c>
      <c r="J14" s="45">
        <v>21.35</v>
      </c>
      <c r="K14" s="48">
        <f t="shared" si="1"/>
        <v>96.075000000000003</v>
      </c>
      <c r="L14" s="23"/>
    </row>
    <row r="15" spans="1:12" ht="15.5" customHeight="1">
      <c r="A15" s="37" t="s">
        <v>31</v>
      </c>
      <c r="B15" s="23"/>
      <c r="C15" s="23"/>
      <c r="D15" s="23"/>
      <c r="E15" s="42"/>
      <c r="F15" s="23"/>
      <c r="G15" s="41"/>
      <c r="H15" s="41"/>
      <c r="I15" s="40">
        <f t="shared" si="0"/>
        <v>0</v>
      </c>
      <c r="J15" s="45">
        <v>21.35</v>
      </c>
      <c r="K15" s="48">
        <f t="shared" si="1"/>
        <v>0</v>
      </c>
      <c r="L15" s="23"/>
    </row>
    <row r="16" spans="1:12" ht="15.5" customHeight="1">
      <c r="A16" s="37" t="s">
        <v>32</v>
      </c>
      <c r="B16" s="23"/>
      <c r="C16" s="23"/>
      <c r="D16" s="23"/>
      <c r="E16" s="42"/>
      <c r="F16" s="23"/>
      <c r="G16" s="41"/>
      <c r="H16" s="41"/>
      <c r="I16" s="40">
        <f t="shared" si="0"/>
        <v>0</v>
      </c>
      <c r="J16" s="45">
        <v>21.35</v>
      </c>
      <c r="K16" s="48">
        <f t="shared" si="1"/>
        <v>0</v>
      </c>
      <c r="L16" s="23"/>
    </row>
    <row r="17" spans="1:12" ht="15.5" customHeight="1">
      <c r="A17" s="39" t="s">
        <v>36</v>
      </c>
      <c r="B17" s="23"/>
      <c r="C17" s="23"/>
      <c r="D17" s="23"/>
      <c r="E17" s="42"/>
      <c r="F17" s="23"/>
      <c r="G17" s="41"/>
      <c r="H17" s="41"/>
      <c r="I17" s="40">
        <f t="shared" si="0"/>
        <v>0</v>
      </c>
      <c r="J17" s="45">
        <v>21.35</v>
      </c>
      <c r="K17" s="48">
        <f t="shared" si="1"/>
        <v>0</v>
      </c>
      <c r="L17" s="23"/>
    </row>
    <row r="18" spans="1:12" ht="15.5" customHeight="1">
      <c r="A18" s="39" t="s">
        <v>37</v>
      </c>
      <c r="B18" s="23"/>
      <c r="C18" s="23"/>
      <c r="D18" s="23"/>
      <c r="E18" s="42"/>
      <c r="F18" s="23"/>
      <c r="G18" s="41"/>
      <c r="H18" s="41"/>
      <c r="I18" s="40">
        <f t="shared" si="0"/>
        <v>0</v>
      </c>
      <c r="J18" s="45">
        <v>21.35</v>
      </c>
      <c r="K18" s="48">
        <f t="shared" si="1"/>
        <v>0</v>
      </c>
      <c r="L18" s="23"/>
    </row>
    <row r="19" spans="1:12" ht="15.5" customHeight="1">
      <c r="A19" s="39" t="s">
        <v>38</v>
      </c>
      <c r="B19" s="23"/>
      <c r="C19" s="23"/>
      <c r="D19" s="23"/>
      <c r="E19" s="42"/>
      <c r="F19" s="23"/>
      <c r="G19" s="41"/>
      <c r="H19" s="41"/>
      <c r="I19" s="40">
        <f t="shared" si="0"/>
        <v>0</v>
      </c>
      <c r="J19" s="45">
        <v>21.35</v>
      </c>
      <c r="K19" s="48">
        <f t="shared" si="1"/>
        <v>0</v>
      </c>
      <c r="L19" s="23"/>
    </row>
    <row r="20" spans="1:12" ht="15.5" customHeight="1">
      <c r="A20" s="39" t="s">
        <v>41</v>
      </c>
      <c r="B20" s="23"/>
      <c r="C20" s="23">
        <v>5.5</v>
      </c>
      <c r="D20" s="23"/>
      <c r="E20" s="42"/>
      <c r="F20" s="23"/>
      <c r="G20" s="41"/>
      <c r="H20" s="41"/>
      <c r="I20" s="40">
        <f t="shared" si="0"/>
        <v>5.5</v>
      </c>
      <c r="J20" s="45">
        <v>21.35</v>
      </c>
      <c r="K20" s="48">
        <f t="shared" si="1"/>
        <v>117.42500000000001</v>
      </c>
      <c r="L20" s="23"/>
    </row>
    <row r="21" spans="1:12" ht="15.5" customHeight="1">
      <c r="A21" s="39" t="s">
        <v>42</v>
      </c>
      <c r="B21" s="23"/>
      <c r="C21" s="23"/>
      <c r="D21" s="23"/>
      <c r="E21" s="42"/>
      <c r="F21" s="23"/>
      <c r="G21" s="41"/>
      <c r="H21" s="41"/>
      <c r="I21" s="40">
        <f t="shared" si="0"/>
        <v>0</v>
      </c>
      <c r="J21" s="45">
        <v>21.35</v>
      </c>
      <c r="K21" s="48">
        <f t="shared" si="1"/>
        <v>0</v>
      </c>
      <c r="L21" s="23"/>
    </row>
    <row r="22" spans="1:12" ht="15.5" customHeight="1">
      <c r="A22" s="67" t="s">
        <v>54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23"/>
    </row>
    <row r="23" spans="1:12" ht="15.5" customHeight="1">
      <c r="A23" s="58" t="s">
        <v>48</v>
      </c>
      <c r="B23" s="23"/>
      <c r="C23" s="23"/>
      <c r="D23" s="23"/>
      <c r="E23" s="42"/>
      <c r="F23" s="23">
        <v>4</v>
      </c>
      <c r="G23" s="41"/>
      <c r="H23" s="41"/>
      <c r="I23" s="40">
        <f t="shared" si="0"/>
        <v>4</v>
      </c>
      <c r="J23" s="46">
        <v>67.53</v>
      </c>
      <c r="K23" s="48">
        <f t="shared" si="1"/>
        <v>270.12</v>
      </c>
      <c r="L23" s="23"/>
    </row>
    <row r="24" spans="1:12" ht="15.5" customHeight="1">
      <c r="A24" s="58" t="s">
        <v>47</v>
      </c>
      <c r="B24" s="23"/>
      <c r="C24" s="23"/>
      <c r="D24" s="23"/>
      <c r="E24" s="42"/>
      <c r="F24" s="23">
        <v>4</v>
      </c>
      <c r="G24" s="41"/>
      <c r="H24" s="41"/>
      <c r="I24" s="40">
        <f t="shared" si="0"/>
        <v>4</v>
      </c>
      <c r="J24" s="46">
        <v>53.24</v>
      </c>
      <c r="K24" s="48">
        <f t="shared" si="1"/>
        <v>212.96</v>
      </c>
      <c r="L24" s="23"/>
    </row>
    <row r="25" spans="1:12" ht="15.5" customHeight="1">
      <c r="A25" s="51" t="s">
        <v>39</v>
      </c>
      <c r="B25" s="23"/>
      <c r="C25" s="51">
        <f>SUM(C8:C24)</f>
        <v>11</v>
      </c>
      <c r="D25" s="51">
        <f>SUM(D8:D24)</f>
        <v>14</v>
      </c>
      <c r="E25" s="52"/>
      <c r="F25" s="51">
        <f>SUM(F8:F24)</f>
        <v>12</v>
      </c>
      <c r="G25" s="41"/>
      <c r="H25" s="41"/>
      <c r="I25" s="51">
        <f>SUM(I8:I24)</f>
        <v>37</v>
      </c>
      <c r="J25" s="46" t="s">
        <v>23</v>
      </c>
      <c r="K25" s="49">
        <f>SUM(K8:K24)</f>
        <v>1102.23</v>
      </c>
      <c r="L25" s="23"/>
    </row>
    <row r="26" spans="1:12">
      <c r="A26" s="10"/>
      <c r="B26" s="7"/>
      <c r="C26" s="7"/>
      <c r="D26" s="7"/>
      <c r="E26" s="7"/>
      <c r="F26" s="7"/>
      <c r="G26" s="7"/>
      <c r="H26" s="7"/>
      <c r="I26" s="7"/>
      <c r="J26" s="7"/>
      <c r="K26" s="50"/>
      <c r="L26" s="9"/>
    </row>
    <row r="27" spans="1:12" ht="17.25" customHeight="1">
      <c r="A27" s="10"/>
      <c r="B27" s="7"/>
      <c r="C27" s="7"/>
      <c r="D27" s="7"/>
      <c r="E27" s="7"/>
      <c r="F27" s="7"/>
      <c r="G27" s="66" t="s">
        <v>57</v>
      </c>
      <c r="H27" s="66"/>
      <c r="I27" s="66"/>
      <c r="J27" s="70"/>
      <c r="K27" s="49">
        <f>K25</f>
        <v>1102.23</v>
      </c>
      <c r="L27" s="9"/>
    </row>
    <row r="28" spans="1:12" ht="13" customHeight="1">
      <c r="A28" s="10"/>
      <c r="B28" s="7"/>
      <c r="C28" s="7"/>
      <c r="D28" s="7"/>
      <c r="E28" s="7"/>
      <c r="F28" s="7"/>
      <c r="G28" s="7"/>
      <c r="H28" s="7"/>
      <c r="I28" s="7"/>
      <c r="J28" s="7"/>
      <c r="K28" s="7"/>
      <c r="L28" s="9"/>
    </row>
    <row r="29" spans="1:12" ht="12.75" customHeight="1">
      <c r="A29" s="26" t="s">
        <v>15</v>
      </c>
      <c r="B29" s="6"/>
      <c r="C29" s="6"/>
      <c r="D29" s="6"/>
      <c r="E29" s="6"/>
      <c r="F29" s="6"/>
      <c r="G29" s="6"/>
      <c r="H29" s="6"/>
      <c r="I29" s="6"/>
      <c r="J29" s="6"/>
      <c r="K29" s="7"/>
      <c r="L29" s="9"/>
    </row>
    <row r="30" spans="1:12" ht="12.75" customHeight="1">
      <c r="A30" s="27"/>
      <c r="B30" s="13" t="s">
        <v>9</v>
      </c>
      <c r="C30" s="13" t="s">
        <v>10</v>
      </c>
      <c r="D30" s="13" t="s">
        <v>11</v>
      </c>
      <c r="E30" s="13" t="s">
        <v>12</v>
      </c>
      <c r="F30" s="13" t="s">
        <v>13</v>
      </c>
      <c r="G30" s="13" t="s">
        <v>14</v>
      </c>
      <c r="H30" s="13" t="s">
        <v>9</v>
      </c>
      <c r="I30" s="28" t="s">
        <v>0</v>
      </c>
      <c r="J30" s="28" t="s">
        <v>4</v>
      </c>
      <c r="K30" s="13" t="s">
        <v>0</v>
      </c>
      <c r="L30" s="14" t="s">
        <v>18</v>
      </c>
    </row>
    <row r="31" spans="1:12">
      <c r="A31" s="27" t="s">
        <v>16</v>
      </c>
      <c r="B31" s="20"/>
      <c r="C31" s="20"/>
      <c r="D31" s="29" t="s">
        <v>60</v>
      </c>
      <c r="E31" s="20"/>
      <c r="F31" s="20"/>
      <c r="G31" s="20"/>
      <c r="H31" s="20"/>
      <c r="I31" s="30" t="s">
        <v>59</v>
      </c>
      <c r="J31" s="30" t="s">
        <v>59</v>
      </c>
      <c r="K31" s="20"/>
      <c r="L31" s="31"/>
    </row>
    <row r="32" spans="1:12" ht="15.75" customHeight="1">
      <c r="A32" s="22" t="s">
        <v>45</v>
      </c>
      <c r="B32" s="22"/>
      <c r="C32" s="22"/>
      <c r="D32" s="22">
        <v>1</v>
      </c>
      <c r="E32" s="22"/>
      <c r="F32" s="22"/>
      <c r="G32" s="22"/>
      <c r="H32" s="22"/>
      <c r="I32" s="22">
        <f>SUM(C32:G32)</f>
        <v>1</v>
      </c>
      <c r="J32" s="46">
        <v>145</v>
      </c>
      <c r="K32" s="45">
        <f>I32*J32</f>
        <v>145</v>
      </c>
      <c r="L32" s="22" t="s">
        <v>56</v>
      </c>
    </row>
    <row r="33" spans="1:12" ht="15.75" customHeight="1">
      <c r="A33" s="23" t="s">
        <v>46</v>
      </c>
      <c r="B33" s="23"/>
      <c r="C33" s="23"/>
      <c r="D33" s="23">
        <v>1</v>
      </c>
      <c r="E33" s="23"/>
      <c r="F33" s="23"/>
      <c r="G33" s="23"/>
      <c r="H33" s="23"/>
      <c r="I33" s="22">
        <f>SUM(C33:G33)</f>
        <v>1</v>
      </c>
      <c r="J33" s="46">
        <v>35</v>
      </c>
      <c r="K33" s="45">
        <f>I33*J33</f>
        <v>35</v>
      </c>
      <c r="L33" s="23"/>
    </row>
    <row r="34" spans="1:12" ht="15.75" customHeight="1">
      <c r="A34" s="23"/>
      <c r="B34" s="23"/>
      <c r="C34" s="23"/>
      <c r="D34" s="23"/>
      <c r="E34" s="23"/>
      <c r="F34" s="23"/>
      <c r="G34" s="23"/>
      <c r="H34" s="23"/>
      <c r="I34" s="23"/>
      <c r="J34" s="55"/>
      <c r="K34" s="45">
        <f>I34*J34</f>
        <v>0</v>
      </c>
      <c r="L34" s="23"/>
    </row>
    <row r="35" spans="1:12" ht="15.75" customHeight="1">
      <c r="A35" s="23"/>
      <c r="B35" s="23"/>
      <c r="C35" s="23"/>
      <c r="D35" s="23"/>
      <c r="E35" s="23"/>
      <c r="F35" s="23"/>
      <c r="G35" s="23"/>
      <c r="H35" s="23"/>
      <c r="I35" s="23"/>
      <c r="J35" s="55"/>
      <c r="K35" s="45">
        <f>I35*J35</f>
        <v>0</v>
      </c>
      <c r="L35" s="23"/>
    </row>
    <row r="36" spans="1:12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</row>
    <row r="37" spans="1:12" ht="17.25" customHeight="1">
      <c r="A37" s="10"/>
      <c r="B37" s="7"/>
      <c r="C37" s="7"/>
      <c r="D37" s="7"/>
      <c r="E37" s="7"/>
      <c r="F37" s="7"/>
      <c r="G37" s="7"/>
      <c r="H37" s="24" t="s">
        <v>7</v>
      </c>
      <c r="I37" s="7"/>
      <c r="J37" s="7"/>
      <c r="K37" s="56">
        <f>SUM(K32:K35)</f>
        <v>180</v>
      </c>
      <c r="L37" s="9"/>
    </row>
    <row r="38" spans="1:12" ht="20.25" customHeight="1" thickBot="1">
      <c r="A38" s="10"/>
      <c r="B38" s="7"/>
      <c r="C38" s="7"/>
      <c r="D38" s="7"/>
      <c r="E38" s="63" t="s">
        <v>21</v>
      </c>
      <c r="F38" s="63"/>
      <c r="G38" s="63"/>
      <c r="H38" s="63"/>
      <c r="I38" s="63"/>
      <c r="J38" s="63"/>
      <c r="K38" s="57">
        <f>K27+K37</f>
        <v>1282.23</v>
      </c>
      <c r="L38" s="9"/>
    </row>
    <row r="39" spans="1:12" ht="10" customHeight="1" thickTop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9"/>
    </row>
    <row r="40" spans="1:12">
      <c r="A40" s="32" t="s">
        <v>19</v>
      </c>
      <c r="B40" s="7"/>
      <c r="C40" s="7"/>
      <c r="D40" s="7"/>
      <c r="E40" s="7"/>
      <c r="F40" s="7"/>
      <c r="H40" s="7"/>
      <c r="J40" s="7"/>
      <c r="K40" s="7"/>
      <c r="L40" s="9"/>
    </row>
    <row r="41" spans="1:12">
      <c r="A41" s="32"/>
      <c r="B41" s="7"/>
      <c r="C41" s="7"/>
      <c r="D41" s="7"/>
      <c r="E41" s="7"/>
      <c r="F41" s="7"/>
      <c r="G41" s="7"/>
      <c r="H41" s="7"/>
      <c r="I41" s="7"/>
      <c r="J41" s="7"/>
      <c r="K41" s="7"/>
      <c r="L41" s="9"/>
    </row>
    <row r="42" spans="1:12" ht="18">
      <c r="A42" s="10"/>
      <c r="B42" s="7"/>
      <c r="C42" s="7"/>
      <c r="D42" s="7"/>
      <c r="E42" s="7"/>
      <c r="F42" s="7"/>
      <c r="G42" s="7"/>
      <c r="H42" s="24" t="s">
        <v>8</v>
      </c>
      <c r="I42" s="7"/>
      <c r="J42" s="7"/>
      <c r="K42" s="7"/>
      <c r="L42" s="54" t="s">
        <v>26</v>
      </c>
    </row>
    <row r="43" spans="1:12" ht="8.2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</row>
    <row r="47" spans="1:12">
      <c r="G47" s="24" t="s">
        <v>23</v>
      </c>
    </row>
    <row r="83" spans="1:1">
      <c r="A83" s="36" t="s">
        <v>5</v>
      </c>
    </row>
    <row r="84" spans="1:1">
      <c r="A84" s="36" t="s">
        <v>6</v>
      </c>
    </row>
  </sheetData>
  <mergeCells count="5">
    <mergeCell ref="A1:L1"/>
    <mergeCell ref="E38:J38"/>
    <mergeCell ref="A2:E2"/>
    <mergeCell ref="A22:K22"/>
    <mergeCell ref="G27:J27"/>
  </mergeCells>
  <printOptions horizontalCentered="1" verticalCentered="1"/>
  <pageMargins left="6.2E-2" right="6.2E-2" top="3.1E-2" bottom="3.1E-2" header="0" footer="0"/>
  <pageSetup scale="86" orientation="landscape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1_29_17 to 2_4_17</vt:lpstr>
      <vt:lpstr>2_5_17 to 2_11_17</vt:lpstr>
      <vt:lpstr>'2_5_17 to 2_11_17'!\p</vt:lpstr>
      <vt:lpstr>\p</vt:lpstr>
      <vt:lpstr>'1_29_17 to 2_4_17'!Print_Area</vt:lpstr>
      <vt:lpstr>'2_5_17 to 2_11_17'!Print_Area</vt:lpstr>
      <vt:lpstr>'2_5_17 to 2_11_17'!Print_Area_MI</vt:lpstr>
      <vt:lpstr>Print_Area_MI</vt:lpstr>
    </vt:vector>
  </TitlesOfParts>
  <Company>TPWD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Amber Bryan</cp:lastModifiedBy>
  <cp:lastPrinted>2017-04-13T15:45:35Z</cp:lastPrinted>
  <dcterms:created xsi:type="dcterms:W3CDTF">2003-09-15T21:04:51Z</dcterms:created>
  <dcterms:modified xsi:type="dcterms:W3CDTF">2019-08-09T18:24:14Z</dcterms:modified>
</cp:coreProperties>
</file>