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60" windowWidth="19160" windowHeight="8500" activeTab="0"/>
  </bookViews>
  <sheets>
    <sheet name="Attachment A" sheetId="1" r:id="rId1"/>
    <sheet name="Sheet2" sheetId="2" r:id="rId2"/>
    <sheet name="Sheet3" sheetId="3" r:id="rId3"/>
  </sheets>
  <definedNames/>
  <calcPr fullCalcOnLoad="1"/>
</workbook>
</file>

<file path=xl/sharedStrings.xml><?xml version="1.0" encoding="utf-8"?>
<sst xmlns="http://schemas.openxmlformats.org/spreadsheetml/2006/main" count="51" uniqueCount="41">
  <si>
    <t>ATTACHMENT A</t>
  </si>
  <si>
    <t>WEEKLY WORK RECORD</t>
  </si>
  <si>
    <t>Friends Project Number: 20091123</t>
  </si>
  <si>
    <t>Employees</t>
  </si>
  <si>
    <t>Employee Name</t>
  </si>
  <si>
    <t>Hours Worked</t>
  </si>
  <si>
    <t>S</t>
  </si>
  <si>
    <t>M</t>
  </si>
  <si>
    <t>T</t>
  </si>
  <si>
    <t>W</t>
  </si>
  <si>
    <t>F</t>
  </si>
  <si>
    <t>Total Hours</t>
  </si>
  <si>
    <t>Hourly Rates</t>
  </si>
  <si>
    <t>Amounts</t>
  </si>
  <si>
    <t>Signature (only if donated)</t>
  </si>
  <si>
    <t>Total</t>
  </si>
  <si>
    <t>Total Employee Cost</t>
  </si>
  <si>
    <t>Equipment</t>
  </si>
  <si>
    <t>Unit Description</t>
  </si>
  <si>
    <t>Hr/Mi Rates</t>
  </si>
  <si>
    <t>Number Assigned</t>
  </si>
  <si>
    <t>Hours or Miles Operated</t>
  </si>
  <si>
    <t>Total Equipment Cost</t>
  </si>
  <si>
    <t>Net Total (Employees + Equipment)</t>
  </si>
  <si>
    <t>I certify that the above named employees were on the payroll of the United States Fish and Wildlife Service on the dates shown and that these employees and the above listed equipment were usen on the Dow Woods Trail Project:</t>
  </si>
  <si>
    <t>Project: Dow Woods Trail Grant # RT-907   Sponsor: Friends of Brazoria Wildlife Refuges</t>
  </si>
  <si>
    <t>Fringe Benefits @   33%</t>
  </si>
  <si>
    <t>Ben New</t>
  </si>
  <si>
    <t>Will Coppock</t>
  </si>
  <si>
    <t>Joe Ham</t>
  </si>
  <si>
    <t>Jim Payne</t>
  </si>
  <si>
    <t>Curtis Jones</t>
  </si>
  <si>
    <t>Shane Kasson</t>
  </si>
  <si>
    <t>I-484487, 2008 Ford F-250</t>
  </si>
  <si>
    <t>I-481546, 2005 Ford F-250</t>
  </si>
  <si>
    <t>Kubota tractor with bucket</t>
  </si>
  <si>
    <t>John Deere backhoe</t>
  </si>
  <si>
    <t>CAT skid steer loader</t>
  </si>
  <si>
    <t xml:space="preserve">Total  </t>
  </si>
  <si>
    <t>Period from: November 14 through November 20, 2010</t>
  </si>
  <si>
    <t>pressure washer and water trailer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</si>
</sst>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3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13">
    <xf numFmtId="0" fontId="0" fillId="0" borderId="0" xfId="0" applyFont="1" applyAlignment="1">
      <alignment/>
    </xf>
    <xf numFmtId="0" fontId="33" fillId="0" borderId="0" xfId="0" applyFont="1" applyAlignment="1">
      <alignment/>
    </xf>
    <xf numFmtId="0" fontId="33" fillId="0" borderId="0" xfId="0" applyFont="1" applyAlignment="1">
      <alignment horizontal="center" vertical="center"/>
    </xf>
    <xf numFmtId="0" fontId="33" fillId="0" borderId="0" xfId="0" applyFont="1" applyAlignment="1">
      <alignment horizontal="center"/>
    </xf>
    <xf numFmtId="0" fontId="33" fillId="0" borderId="0" xfId="0" applyFont="1" applyAlignment="1">
      <alignment horizontal="left"/>
    </xf>
    <xf numFmtId="0" fontId="33" fillId="0" borderId="0" xfId="0" applyFont="1" applyAlignment="1">
      <alignment horizontal="right"/>
    </xf>
    <xf numFmtId="164" fontId="0" fillId="0" borderId="0" xfId="0" applyNumberFormat="1" applyAlignment="1">
      <alignment/>
    </xf>
    <xf numFmtId="0" fontId="33" fillId="0" borderId="0" xfId="0" applyFont="1" applyAlignment="1">
      <alignment horizontal="center"/>
    </xf>
    <xf numFmtId="0" fontId="33" fillId="0" borderId="0" xfId="0" applyFont="1" applyAlignment="1">
      <alignment horizontal="right"/>
    </xf>
    <xf numFmtId="0" fontId="33" fillId="0" borderId="0" xfId="0" applyFont="1" applyAlignment="1">
      <alignment horizontal="left" vertical="center" wrapText="1"/>
    </xf>
    <xf numFmtId="0" fontId="35" fillId="0" borderId="0" xfId="0" applyFont="1" applyAlignment="1">
      <alignment horizontal="center"/>
    </xf>
    <xf numFmtId="0" fontId="0" fillId="0" borderId="0" xfId="0" applyAlignment="1">
      <alignment horizontal="right"/>
    </xf>
    <xf numFmtId="0" fontId="0" fillId="33" borderId="0" xfId="0" applyFill="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31"/>
  <sheetViews>
    <sheetView tabSelected="1" zoomScalePageLayoutView="0" workbookViewId="0" topLeftCell="A1">
      <selection activeCell="M2" sqref="M2"/>
    </sheetView>
  </sheetViews>
  <sheetFormatPr defaultColWidth="11.421875" defaultRowHeight="15"/>
  <cols>
    <col min="1" max="1" width="27.421875" style="0" customWidth="1"/>
    <col min="2" max="8" width="8.8515625" style="0" customWidth="1"/>
    <col min="9" max="9" width="13.421875" style="0" customWidth="1"/>
    <col min="10" max="10" width="12.8515625" style="0" customWidth="1"/>
    <col min="11" max="11" width="13.421875" style="0" customWidth="1"/>
    <col min="12" max="12" width="32.28125" style="0" customWidth="1"/>
    <col min="13" max="16384" width="8.8515625" style="0" customWidth="1"/>
  </cols>
  <sheetData>
    <row r="1" spans="1:12" ht="21">
      <c r="A1" s="10" t="s">
        <v>0</v>
      </c>
      <c r="B1" s="10"/>
      <c r="C1" s="10"/>
      <c r="D1" s="10"/>
      <c r="E1" s="10"/>
      <c r="F1" s="10"/>
      <c r="G1" s="10"/>
      <c r="H1" s="10"/>
      <c r="I1" s="10"/>
      <c r="J1" s="10"/>
      <c r="K1" s="10"/>
      <c r="L1" s="10"/>
    </row>
    <row r="2" spans="1:12" ht="15">
      <c r="A2" s="7" t="s">
        <v>1</v>
      </c>
      <c r="B2" s="7"/>
      <c r="C2" s="7"/>
      <c r="D2" s="7"/>
      <c r="E2" s="7"/>
      <c r="F2" s="7"/>
      <c r="G2" s="7"/>
      <c r="H2" s="7"/>
      <c r="I2" s="7"/>
      <c r="J2" s="7"/>
      <c r="K2" s="7"/>
      <c r="L2" s="7"/>
    </row>
    <row r="3" ht="15">
      <c r="A3" t="s">
        <v>25</v>
      </c>
    </row>
    <row r="4" ht="15">
      <c r="A4" t="s">
        <v>2</v>
      </c>
    </row>
    <row r="5" spans="1:3" ht="15">
      <c r="A5" s="12" t="s">
        <v>39</v>
      </c>
      <c r="B5" s="12"/>
      <c r="C5" s="12"/>
    </row>
    <row r="6" spans="1:8" ht="15">
      <c r="A6" s="2" t="s">
        <v>3</v>
      </c>
      <c r="B6" s="7" t="s">
        <v>5</v>
      </c>
      <c r="C6" s="7"/>
      <c r="D6" s="7"/>
      <c r="E6" s="7"/>
      <c r="F6" s="7"/>
      <c r="G6" s="7"/>
      <c r="H6" s="7"/>
    </row>
    <row r="7" spans="1:12" s="3" customFormat="1" ht="15">
      <c r="A7" s="4" t="s">
        <v>4</v>
      </c>
      <c r="B7" s="3" t="s">
        <v>6</v>
      </c>
      <c r="C7" s="3" t="s">
        <v>7</v>
      </c>
      <c r="D7" s="3" t="s">
        <v>8</v>
      </c>
      <c r="E7" s="3" t="s">
        <v>9</v>
      </c>
      <c r="F7" s="3" t="s">
        <v>8</v>
      </c>
      <c r="G7" s="3" t="s">
        <v>10</v>
      </c>
      <c r="H7" s="3" t="s">
        <v>6</v>
      </c>
      <c r="I7" s="3" t="s">
        <v>11</v>
      </c>
      <c r="J7" s="3" t="s">
        <v>12</v>
      </c>
      <c r="K7" s="3" t="s">
        <v>13</v>
      </c>
      <c r="L7" s="3" t="s">
        <v>14</v>
      </c>
    </row>
    <row r="8" spans="1:11" ht="15">
      <c r="A8" t="s">
        <v>32</v>
      </c>
      <c r="C8">
        <v>3</v>
      </c>
      <c r="D8">
        <v>9</v>
      </c>
      <c r="E8">
        <v>4</v>
      </c>
      <c r="F8">
        <v>9</v>
      </c>
      <c r="I8">
        <f aca="true" t="shared" si="0" ref="I8:I13">SUM(B8:H8)</f>
        <v>25</v>
      </c>
      <c r="J8">
        <v>40.89</v>
      </c>
      <c r="K8" s="6">
        <f aca="true" t="shared" si="1" ref="K8:K13">PRODUCT(I8,J8)</f>
        <v>1022.25</v>
      </c>
    </row>
    <row r="9" spans="1:11" ht="15">
      <c r="A9" t="s">
        <v>31</v>
      </c>
      <c r="C9">
        <v>5</v>
      </c>
      <c r="D9">
        <v>2</v>
      </c>
      <c r="E9">
        <v>4</v>
      </c>
      <c r="F9">
        <v>9</v>
      </c>
      <c r="I9">
        <f t="shared" si="0"/>
        <v>20</v>
      </c>
      <c r="J9">
        <v>32.15</v>
      </c>
      <c r="K9" s="6">
        <f t="shared" si="1"/>
        <v>643</v>
      </c>
    </row>
    <row r="10" spans="1:11" ht="15">
      <c r="A10" t="s">
        <v>30</v>
      </c>
      <c r="C10">
        <v>10</v>
      </c>
      <c r="D10">
        <v>10</v>
      </c>
      <c r="E10">
        <v>6</v>
      </c>
      <c r="F10">
        <v>10</v>
      </c>
      <c r="I10">
        <f t="shared" si="0"/>
        <v>36</v>
      </c>
      <c r="J10">
        <v>37.68</v>
      </c>
      <c r="K10" s="6">
        <f t="shared" si="1"/>
        <v>1356.48</v>
      </c>
    </row>
    <row r="11" spans="1:11" ht="15">
      <c r="A11" t="s">
        <v>29</v>
      </c>
      <c r="I11">
        <f t="shared" si="0"/>
        <v>0</v>
      </c>
      <c r="J11">
        <v>32.15</v>
      </c>
      <c r="K11" s="6">
        <f t="shared" si="1"/>
        <v>0</v>
      </c>
    </row>
    <row r="12" spans="1:11" ht="15">
      <c r="A12" t="s">
        <v>28</v>
      </c>
      <c r="C12">
        <v>10</v>
      </c>
      <c r="D12">
        <v>10</v>
      </c>
      <c r="E12">
        <v>6</v>
      </c>
      <c r="F12">
        <v>10</v>
      </c>
      <c r="I12">
        <f t="shared" si="0"/>
        <v>36</v>
      </c>
      <c r="J12">
        <v>35.27</v>
      </c>
      <c r="K12" s="6">
        <f t="shared" si="1"/>
        <v>1269.72</v>
      </c>
    </row>
    <row r="13" spans="1:11" ht="15">
      <c r="A13" t="s">
        <v>27</v>
      </c>
      <c r="B13" s="5"/>
      <c r="C13" s="5">
        <v>10</v>
      </c>
      <c r="D13" s="5">
        <v>10</v>
      </c>
      <c r="E13" s="5">
        <v>6</v>
      </c>
      <c r="F13" s="5">
        <v>10</v>
      </c>
      <c r="G13" s="5"/>
      <c r="H13" s="5"/>
      <c r="I13">
        <f t="shared" si="0"/>
        <v>36</v>
      </c>
      <c r="J13">
        <v>39.21</v>
      </c>
      <c r="K13" s="6">
        <f t="shared" si="1"/>
        <v>1411.56</v>
      </c>
    </row>
    <row r="14" spans="1:11" ht="15">
      <c r="A14" s="8" t="s">
        <v>38</v>
      </c>
      <c r="B14" s="8"/>
      <c r="C14" s="8"/>
      <c r="D14" s="8"/>
      <c r="E14" s="8"/>
      <c r="F14" s="8"/>
      <c r="G14" s="8"/>
      <c r="H14" s="8"/>
      <c r="I14" s="8"/>
      <c r="J14" s="8"/>
      <c r="K14" s="6">
        <f>SUM(K8:K13)</f>
        <v>5703.01</v>
      </c>
    </row>
    <row r="15" spans="1:11" ht="15">
      <c r="A15" s="8" t="s">
        <v>26</v>
      </c>
      <c r="B15" s="11"/>
      <c r="C15" s="11"/>
      <c r="D15" s="11"/>
      <c r="E15" s="11"/>
      <c r="F15" s="11"/>
      <c r="G15" s="11"/>
      <c r="H15" s="11"/>
      <c r="I15" s="11"/>
      <c r="J15" s="11"/>
      <c r="K15" s="6">
        <f>K14*0.33</f>
        <v>1881.9933</v>
      </c>
    </row>
    <row r="16" spans="1:11" ht="15">
      <c r="A16" s="8" t="s">
        <v>16</v>
      </c>
      <c r="B16" s="8"/>
      <c r="C16" s="8"/>
      <c r="D16" s="8"/>
      <c r="E16" s="8"/>
      <c r="F16" s="8"/>
      <c r="G16" s="8"/>
      <c r="H16" s="8"/>
      <c r="I16" s="8"/>
      <c r="J16" s="8"/>
      <c r="K16" s="6">
        <f>K14+K15</f>
        <v>7585.0033</v>
      </c>
    </row>
    <row r="18" spans="1:8" ht="15">
      <c r="A18" s="3" t="s">
        <v>17</v>
      </c>
      <c r="B18" s="7" t="s">
        <v>21</v>
      </c>
      <c r="C18" s="7"/>
      <c r="D18" s="7"/>
      <c r="E18" s="7"/>
      <c r="F18" s="7"/>
      <c r="G18" s="7"/>
      <c r="H18" s="7"/>
    </row>
    <row r="19" spans="1:12" s="1" customFormat="1" ht="15">
      <c r="A19" s="1" t="s">
        <v>18</v>
      </c>
      <c r="B19" s="1" t="s">
        <v>6</v>
      </c>
      <c r="C19" s="1" t="s">
        <v>7</v>
      </c>
      <c r="D19" s="1" t="s">
        <v>8</v>
      </c>
      <c r="E19" s="1" t="s">
        <v>9</v>
      </c>
      <c r="F19" s="1" t="s">
        <v>8</v>
      </c>
      <c r="G19" s="1" t="s">
        <v>10</v>
      </c>
      <c r="H19" s="1" t="s">
        <v>6</v>
      </c>
      <c r="I19" s="3" t="s">
        <v>15</v>
      </c>
      <c r="J19" s="1" t="s">
        <v>19</v>
      </c>
      <c r="K19" s="3" t="s">
        <v>13</v>
      </c>
      <c r="L19" s="3" t="s">
        <v>20</v>
      </c>
    </row>
    <row r="20" spans="1:11" ht="15">
      <c r="A20" t="s">
        <v>33</v>
      </c>
      <c r="C20">
        <v>60</v>
      </c>
      <c r="D20">
        <v>60</v>
      </c>
      <c r="E20">
        <v>60</v>
      </c>
      <c r="F20">
        <v>60</v>
      </c>
      <c r="I20">
        <f aca="true" t="shared" si="2" ref="I20:I25">SUM(B20:H20)</f>
        <v>240</v>
      </c>
      <c r="J20">
        <v>0.5</v>
      </c>
      <c r="K20" s="6">
        <f aca="true" t="shared" si="3" ref="K20:K25">SUM(I20*J20)</f>
        <v>120</v>
      </c>
    </row>
    <row r="21" spans="1:11" ht="15">
      <c r="A21" t="s">
        <v>34</v>
      </c>
      <c r="C21">
        <v>60</v>
      </c>
      <c r="D21">
        <v>60</v>
      </c>
      <c r="E21">
        <v>60</v>
      </c>
      <c r="F21">
        <v>60</v>
      </c>
      <c r="I21">
        <f t="shared" si="2"/>
        <v>240</v>
      </c>
      <c r="J21">
        <v>0.5</v>
      </c>
      <c r="K21" s="6">
        <f t="shared" si="3"/>
        <v>120</v>
      </c>
    </row>
    <row r="22" spans="1:11" ht="15">
      <c r="A22" t="s">
        <v>35</v>
      </c>
      <c r="I22">
        <f t="shared" si="2"/>
        <v>0</v>
      </c>
      <c r="J22">
        <v>21.74</v>
      </c>
      <c r="K22" s="6">
        <f t="shared" si="3"/>
        <v>0</v>
      </c>
    </row>
    <row r="23" spans="1:11" ht="15">
      <c r="A23" t="s">
        <v>36</v>
      </c>
      <c r="I23">
        <f t="shared" si="2"/>
        <v>0</v>
      </c>
      <c r="J23">
        <v>30.47</v>
      </c>
      <c r="K23" s="6">
        <f t="shared" si="3"/>
        <v>0</v>
      </c>
    </row>
    <row r="24" spans="1:11" ht="15">
      <c r="A24" t="s">
        <v>40</v>
      </c>
      <c r="C24">
        <v>1</v>
      </c>
      <c r="D24">
        <v>1</v>
      </c>
      <c r="E24">
        <v>1</v>
      </c>
      <c r="F24">
        <v>1</v>
      </c>
      <c r="I24">
        <f t="shared" si="2"/>
        <v>4</v>
      </c>
      <c r="J24">
        <v>28.63</v>
      </c>
      <c r="K24" s="6">
        <f t="shared" si="3"/>
        <v>114.52</v>
      </c>
    </row>
    <row r="25" spans="1:11" ht="15">
      <c r="A25" t="s">
        <v>37</v>
      </c>
      <c r="I25">
        <f t="shared" si="2"/>
        <v>0</v>
      </c>
      <c r="J25">
        <v>28.63</v>
      </c>
      <c r="K25" s="6">
        <f t="shared" si="3"/>
        <v>0</v>
      </c>
    </row>
    <row r="26" spans="1:11" ht="15">
      <c r="A26" s="8" t="s">
        <v>22</v>
      </c>
      <c r="B26" s="8"/>
      <c r="C26" s="8"/>
      <c r="D26" s="8"/>
      <c r="E26" s="8"/>
      <c r="F26" s="8"/>
      <c r="G26" s="8"/>
      <c r="H26" s="8"/>
      <c r="I26" s="8"/>
      <c r="J26" s="8"/>
      <c r="K26" s="6">
        <f>SUM(K20:K25)</f>
        <v>354.52</v>
      </c>
    </row>
    <row r="28" spans="1:11" ht="15">
      <c r="A28" s="8" t="s">
        <v>23</v>
      </c>
      <c r="B28" s="8"/>
      <c r="C28" s="8"/>
      <c r="D28" s="8"/>
      <c r="E28" s="8"/>
      <c r="F28" s="8"/>
      <c r="G28" s="8"/>
      <c r="H28" s="8"/>
      <c r="I28" s="8"/>
      <c r="J28" s="8"/>
      <c r="K28" s="6">
        <f>SUM(K16,K26)</f>
        <v>7939.523300000001</v>
      </c>
    </row>
    <row r="30" spans="1:12" ht="15">
      <c r="A30" s="9" t="s">
        <v>24</v>
      </c>
      <c r="B30" s="9"/>
      <c r="C30" s="9"/>
      <c r="D30" s="9"/>
      <c r="E30" s="9"/>
      <c r="F30" s="9"/>
      <c r="G30" s="9"/>
      <c r="H30" s="9"/>
      <c r="I30" s="9"/>
      <c r="J30" s="9"/>
      <c r="K30" s="9"/>
      <c r="L30" s="9"/>
    </row>
    <row r="31" spans="1:12" ht="15">
      <c r="A31" s="9"/>
      <c r="B31" s="9"/>
      <c r="C31" s="9"/>
      <c r="D31" s="9"/>
      <c r="E31" s="9"/>
      <c r="F31" s="9"/>
      <c r="G31" s="9"/>
      <c r="H31" s="9"/>
      <c r="I31" s="9"/>
      <c r="J31" s="9"/>
      <c r="K31" s="9"/>
      <c r="L31" s="9"/>
    </row>
  </sheetData>
  <sheetProtection/>
  <mergeCells count="11">
    <mergeCell ref="A5:C5"/>
    <mergeCell ref="B18:H18"/>
    <mergeCell ref="A26:J26"/>
    <mergeCell ref="A28:J28"/>
    <mergeCell ref="A30:L31"/>
    <mergeCell ref="B6:H6"/>
    <mergeCell ref="A1:L1"/>
    <mergeCell ref="A2:L2"/>
    <mergeCell ref="A15:J15"/>
    <mergeCell ref="A16:J16"/>
    <mergeCell ref="A14:J14"/>
  </mergeCells>
  <printOptions gridLines="1"/>
  <pageMargins left="0.7" right="0.7" top="0.75" bottom="0.75" header="0.3" footer="0.3"/>
  <pageSetup fitToHeight="1" fitToWidth="1" orientation="landscape" scale="75"/>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cols>
    <col min="1" max="16384" width="8.8515625" style="0" customWidth="1"/>
  </cols>
  <sheetData/>
  <sheetProtection/>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Marty</dc:creator>
  <cp:keywords/>
  <dc:description/>
  <cp:lastModifiedBy>Amber Bryan</cp:lastModifiedBy>
  <cp:lastPrinted>2011-06-09T20:10:25Z</cp:lastPrinted>
  <dcterms:created xsi:type="dcterms:W3CDTF">2010-02-26T16:56:41Z</dcterms:created>
  <dcterms:modified xsi:type="dcterms:W3CDTF">2019-08-05T21:58:43Z</dcterms:modified>
  <cp:category/>
  <cp:version/>
  <cp:contentType/>
  <cp:contentStatus/>
</cp:coreProperties>
</file>